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Objects="placeholders" showInkAnnotation="0" codeName="ThisWorkbook"/>
  <mc:AlternateContent xmlns:mc="http://schemas.openxmlformats.org/markup-compatibility/2006">
    <mc:Choice Requires="x15">
      <x15ac:absPath xmlns:x15ac="http://schemas.microsoft.com/office/spreadsheetml/2010/11/ac" url="https://d.docs.live.net/d7eacf8fb21abd81/Desktop/FINANCY/FY2022/FY2023 Packet/"/>
    </mc:Choice>
  </mc:AlternateContent>
  <xr:revisionPtr revIDLastSave="15" documentId="8_{891CDD1F-DC1E-4C19-A0A9-A56C2DECE6F0}" xr6:coauthVersionLast="47" xr6:coauthVersionMax="47" xr10:uidLastSave="{B8101A34-2C47-48C8-A001-E77558EAC001}"/>
  <bookViews>
    <workbookView xWindow="-28920" yWindow="-120" windowWidth="29040" windowHeight="15840" activeTab="4" xr2:uid="{00000000-000D-0000-FFFF-FFFF00000000}"/>
  </bookViews>
  <sheets>
    <sheet name="Info" sheetId="1" r:id="rId1"/>
    <sheet name="KPS-Form 1" sheetId="4" r:id="rId2"/>
    <sheet name="KPS-Form 2" sheetId="5" r:id="rId3"/>
    <sheet name="KPS-Form 3" sheetId="2" r:id="rId4"/>
    <sheet name="KPS-Form 4" sheetId="3" r:id="rId5"/>
    <sheet name="Schedule" sheetId="6" r:id="rId6"/>
  </sheets>
  <definedNames>
    <definedName name="_xlnm.Print_Area" localSheetId="0">Info!$A$1:$J$92</definedName>
    <definedName name="_xlnm.Print_Area" localSheetId="1">'KPS-Form 1'!$A$1:$L$92</definedName>
    <definedName name="_xlnm.Print_Area" localSheetId="2">'KPS-Form 2'!$A$1:$O$73</definedName>
    <definedName name="_xlnm.Print_Area" localSheetId="3">'KPS-Form 3'!$A$2:$M$72</definedName>
    <definedName name="_xlnm.Print_Area" localSheetId="4">'KPS-Form 4'!$B$2:$J$55</definedName>
    <definedName name="Z_2F775F5B_90D2_4686_A875_1CB1EF09F29C_.wvu.PrintArea" localSheetId="3" hidden="1">'KPS-Form 3'!$C$3:$F$71</definedName>
    <definedName name="Z_CC986834_C5EF_4D95_B3AC_4C40FC8B3973_.wvu.PrintArea" localSheetId="0" hidden="1">Info!$A$15:$H$86</definedName>
    <definedName name="Z_CC986834_C5EF_4D95_B3AC_4C40FC8B3973_.wvu.PrintArea" localSheetId="1" hidden="1">'KPS-Form 1'!$A$1:$L$92</definedName>
    <definedName name="Z_CC986834_C5EF_4D95_B3AC_4C40FC8B3973_.wvu.PrintArea" localSheetId="2" hidden="1">'KPS-Form 2'!$A$1:$O$73</definedName>
    <definedName name="Z_CC986834_C5EF_4D95_B3AC_4C40FC8B3973_.wvu.PrintArea" localSheetId="3" hidden="1">'KPS-Form 3'!$A$2:$M$72</definedName>
    <definedName name="Z_CC986834_C5EF_4D95_B3AC_4C40FC8B3973_.wvu.PrintArea" localSheetId="4" hidden="1">'KPS-Form 4'!$B$2:$J$55</definedName>
  </definedNames>
  <calcPr calcId="191029"/>
  <customWorkbookViews>
    <customWorkbookView name="Zoriana M. Stawnychy - Personal View" guid="{CC986834-C5EF-4D95-B3AC-4C40FC8B3973}" mergeInterval="0" personalView="1" maximized="1" windowWidth="1362" windowHeight="582" activeSheetId="4" showObjects="placeholders"/>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 i="4" l="1"/>
  <c r="H45" i="4"/>
  <c r="H55" i="4"/>
  <c r="H64" i="4"/>
  <c r="H73" i="4"/>
  <c r="J45" i="4"/>
  <c r="H75" i="4"/>
  <c r="G18" i="4"/>
  <c r="G45" i="4"/>
  <c r="G55" i="4"/>
  <c r="G64" i="4"/>
  <c r="G73" i="4"/>
  <c r="G75" i="4"/>
  <c r="G47" i="3"/>
  <c r="F20" i="5"/>
  <c r="H14" i="5"/>
  <c r="M72" i="5"/>
  <c r="I73" i="4"/>
  <c r="I64" i="4"/>
  <c r="K12" i="5"/>
  <c r="K20" i="5"/>
  <c r="K37" i="5"/>
  <c r="K46" i="5"/>
  <c r="K56" i="5"/>
  <c r="K72" i="5"/>
  <c r="H34" i="2"/>
  <c r="L12" i="5"/>
  <c r="L37" i="5"/>
  <c r="L20" i="5"/>
  <c r="L46" i="5"/>
  <c r="L72" i="5"/>
  <c r="H60" i="2"/>
  <c r="N19" i="5"/>
  <c r="N20" i="5"/>
  <c r="M20" i="5"/>
  <c r="J20" i="5"/>
  <c r="I20" i="5"/>
  <c r="H20" i="5"/>
  <c r="H16" i="2"/>
  <c r="H45" i="2"/>
  <c r="H69" i="2"/>
  <c r="N31" i="5"/>
  <c r="N32" i="5"/>
  <c r="N33" i="5"/>
  <c r="N27" i="5"/>
  <c r="N28" i="5"/>
  <c r="N29" i="5"/>
  <c r="N30" i="5"/>
  <c r="I45" i="4"/>
  <c r="I18" i="4"/>
  <c r="I55" i="4"/>
  <c r="I75" i="4"/>
  <c r="H5" i="2"/>
  <c r="J56" i="5"/>
  <c r="J46" i="5"/>
  <c r="J37" i="5"/>
  <c r="J12" i="5"/>
  <c r="G43" i="3"/>
  <c r="G44" i="3"/>
  <c r="J18" i="4"/>
  <c r="G7" i="3"/>
  <c r="I6" i="4"/>
  <c r="I5" i="4"/>
  <c r="H7" i="6"/>
  <c r="B4" i="6"/>
  <c r="H8" i="6"/>
  <c r="C3" i="5"/>
  <c r="J3" i="5"/>
  <c r="K3" i="5"/>
  <c r="N7" i="5"/>
  <c r="N8" i="5"/>
  <c r="N9" i="5"/>
  <c r="N10" i="5"/>
  <c r="N11" i="5"/>
  <c r="F12" i="5"/>
  <c r="G16" i="3"/>
  <c r="H12" i="5"/>
  <c r="I12" i="5"/>
  <c r="M12" i="5"/>
  <c r="N24" i="5"/>
  <c r="N25" i="5"/>
  <c r="N26" i="5"/>
  <c r="N34" i="5"/>
  <c r="N35" i="5"/>
  <c r="F37" i="5"/>
  <c r="G23" i="3"/>
  <c r="H37" i="5"/>
  <c r="I37" i="5"/>
  <c r="M37" i="5"/>
  <c r="N42" i="5"/>
  <c r="N43" i="5"/>
  <c r="N44" i="5"/>
  <c r="F46" i="5"/>
  <c r="G26" i="3"/>
  <c r="H46" i="5"/>
  <c r="I46" i="5"/>
  <c r="M46" i="5"/>
  <c r="F56" i="5"/>
  <c r="H56" i="5"/>
  <c r="I56" i="5"/>
  <c r="F62" i="5"/>
  <c r="N67" i="5"/>
  <c r="N68" i="5"/>
  <c r="N69" i="5"/>
  <c r="N70" i="5"/>
  <c r="N71" i="5"/>
  <c r="F72" i="5"/>
  <c r="G29" i="3"/>
  <c r="H72" i="5"/>
  <c r="I72" i="5"/>
  <c r="J72" i="5"/>
  <c r="G9" i="3"/>
  <c r="C5" i="3"/>
  <c r="F5" i="3"/>
  <c r="G5" i="3"/>
  <c r="G15" i="3"/>
  <c r="G20" i="3"/>
  <c r="F22" i="3"/>
  <c r="D5" i="2"/>
  <c r="G5" i="2"/>
  <c r="H12" i="2"/>
  <c r="H20" i="2"/>
  <c r="H27" i="2"/>
  <c r="N46" i="5"/>
  <c r="G27" i="3"/>
  <c r="G28" i="3"/>
  <c r="G21" i="3"/>
  <c r="G22" i="3"/>
  <c r="N12" i="5"/>
  <c r="G17" i="3"/>
  <c r="G18" i="3"/>
  <c r="G10" i="3"/>
  <c r="G8" i="3"/>
  <c r="N37" i="5"/>
  <c r="G24" i="3"/>
  <c r="G25" i="3"/>
  <c r="N72" i="5"/>
  <c r="G30" i="3"/>
  <c r="G31" i="3"/>
  <c r="H11" i="2"/>
  <c r="H29" i="2"/>
  <c r="H71" i="2"/>
  <c r="I71" i="2"/>
  <c r="G35" i="3"/>
  <c r="G54" i="3"/>
  <c r="G48" i="3"/>
  <c r="G49" i="3"/>
  <c r="I5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KPS</author>
  </authors>
  <commentList>
    <comment ref="E35" authorId="0" shapeId="0" xr:uid="{00000000-0006-0000-0000-000001000000}">
      <text>
        <r>
          <rPr>
            <b/>
            <sz val="9"/>
            <color indexed="81"/>
            <rFont val="Tahoma"/>
            <charset val="1"/>
          </rPr>
          <t xml:space="preserve">KPS:  </t>
        </r>
        <r>
          <rPr>
            <sz val="9"/>
            <color indexed="81"/>
            <rFont val="Tahoma"/>
            <charset val="1"/>
          </rPr>
          <t>Specify Number used for Bank Account(s); schedule others and explain.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KPS</author>
  </authors>
  <commentList>
    <comment ref="H11" authorId="0" shapeId="0" xr:uid="{00000000-0006-0000-0300-000001000000}">
      <text>
        <r>
          <rPr>
            <b/>
            <sz val="8"/>
            <color indexed="81"/>
            <rFont val="Tahoma"/>
            <family val="2"/>
            <charset val="204"/>
          </rPr>
          <t xml:space="preserve">KPS:  </t>
        </r>
        <r>
          <rPr>
            <sz val="8"/>
            <color indexed="81"/>
            <rFont val="Tahoma"/>
            <family val="2"/>
            <charset val="204"/>
          </rPr>
          <t xml:space="preserve">Flows from Form 1, interest/dividends from savings and temporary cash investments and short term specified fund holdings. </t>
        </r>
      </text>
    </comment>
    <comment ref="H12" authorId="0" shapeId="0" xr:uid="{00000000-0006-0000-0300-000002000000}">
      <text>
        <r>
          <rPr>
            <b/>
            <sz val="8"/>
            <color indexed="81"/>
            <rFont val="Tahoma"/>
            <family val="2"/>
            <charset val="204"/>
          </rPr>
          <t xml:space="preserve">KPS:  </t>
        </r>
        <r>
          <rPr>
            <sz val="8"/>
            <color indexed="81"/>
            <rFont val="Tahoma"/>
            <family val="2"/>
            <charset val="204"/>
          </rPr>
          <t xml:space="preserve">Flows from Form 1, interest/dividends from investments - securities  and long term specified fund holdings. </t>
        </r>
      </text>
    </comment>
    <comment ref="H34" authorId="0" shapeId="0" xr:uid="{00000000-0006-0000-0300-000003000000}">
      <text>
        <r>
          <rPr>
            <b/>
            <sz val="9"/>
            <color indexed="81"/>
            <rFont val="Tahoma"/>
            <charset val="1"/>
          </rPr>
          <t xml:space="preserve">KPS: </t>
        </r>
        <r>
          <rPr>
            <sz val="9"/>
            <color indexed="81"/>
            <rFont val="Tahoma"/>
            <charset val="1"/>
          </rPr>
          <t>Flows from Form 2</t>
        </r>
      </text>
    </comment>
    <comment ref="H60" authorId="0" shapeId="0" xr:uid="{00000000-0006-0000-0300-000004000000}">
      <text>
        <r>
          <rPr>
            <b/>
            <sz val="9"/>
            <color indexed="81"/>
            <rFont val="Tahoma"/>
            <charset val="1"/>
          </rPr>
          <t xml:space="preserve">KPS: </t>
        </r>
        <r>
          <rPr>
            <sz val="9"/>
            <color indexed="81"/>
            <rFont val="Tahoma"/>
            <charset val="1"/>
          </rPr>
          <t>Flows from Form 2</t>
        </r>
      </text>
    </comment>
    <comment ref="H68" authorId="0" shapeId="0" xr:uid="{00000000-0006-0000-0300-000005000000}">
      <text>
        <r>
          <rPr>
            <b/>
            <sz val="9"/>
            <color indexed="81"/>
            <rFont val="Tahoma"/>
            <charset val="1"/>
          </rPr>
          <t>KPS: Must list Misc. Expenses and should not be a large amount. (&lt; $50)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KPS</author>
    <author>ApemaCipa</author>
  </authors>
  <commentList>
    <comment ref="G7" authorId="0" shapeId="0" xr:uid="{00000000-0006-0000-0400-000001000000}">
      <text>
        <r>
          <rPr>
            <b/>
            <sz val="9"/>
            <color indexed="81"/>
            <rFont val="Tahoma"/>
            <charset val="1"/>
          </rPr>
          <t>K</t>
        </r>
        <r>
          <rPr>
            <b/>
            <sz val="8"/>
            <color indexed="81"/>
            <rFont val="Tahoma"/>
            <family val="2"/>
            <charset val="204"/>
          </rPr>
          <t xml:space="preserve">PS:  </t>
        </r>
        <r>
          <rPr>
            <sz val="8"/>
            <color indexed="81"/>
            <rFont val="Tahoma"/>
            <family val="2"/>
            <charset val="204"/>
          </rPr>
          <t>Flows from Form 1</t>
        </r>
      </text>
    </comment>
    <comment ref="G8" authorId="0" shapeId="0" xr:uid="{00000000-0006-0000-0400-000002000000}">
      <text>
        <r>
          <rPr>
            <b/>
            <sz val="8"/>
            <color indexed="81"/>
            <rFont val="Tahoma"/>
            <family val="2"/>
            <charset val="204"/>
          </rPr>
          <t xml:space="preserve">KPS:  </t>
        </r>
        <r>
          <rPr>
            <sz val="8"/>
            <color indexed="81"/>
            <rFont val="Tahoma"/>
            <family val="2"/>
            <charset val="204"/>
          </rPr>
          <t>Flows from Form 1</t>
        </r>
      </text>
    </comment>
    <comment ref="G9" authorId="0" shapeId="0" xr:uid="{00000000-0006-0000-0400-000003000000}">
      <text>
        <r>
          <rPr>
            <b/>
            <sz val="8"/>
            <color indexed="81"/>
            <rFont val="Tahoma"/>
            <family val="2"/>
            <charset val="204"/>
          </rPr>
          <t xml:space="preserve">KPS:  </t>
        </r>
        <r>
          <rPr>
            <sz val="8"/>
            <color indexed="81"/>
            <rFont val="Tahoma"/>
            <family val="2"/>
            <charset val="204"/>
          </rPr>
          <t>Flows from Form 1</t>
        </r>
      </text>
    </comment>
    <comment ref="G10" authorId="0" shapeId="0" xr:uid="{00000000-0006-0000-0400-000004000000}">
      <text>
        <r>
          <rPr>
            <b/>
            <sz val="8.5"/>
            <color indexed="81"/>
            <rFont val="Tahoma"/>
            <family val="2"/>
            <charset val="204"/>
          </rPr>
          <t xml:space="preserve">KPS:  </t>
        </r>
        <r>
          <rPr>
            <sz val="8.5"/>
            <color indexed="81"/>
            <rFont val="Tahoma"/>
            <family val="2"/>
            <charset val="204"/>
          </rPr>
          <t>Flows from Form 1</t>
        </r>
      </text>
    </comment>
    <comment ref="G15" authorId="0" shapeId="0" xr:uid="{00000000-0006-0000-0400-000005000000}">
      <text>
        <r>
          <rPr>
            <b/>
            <sz val="9"/>
            <color indexed="81"/>
            <rFont val="Tahoma"/>
            <charset val="1"/>
          </rPr>
          <t xml:space="preserve">KPS: </t>
        </r>
        <r>
          <rPr>
            <sz val="9"/>
            <color indexed="81"/>
            <rFont val="Tahoma"/>
            <charset val="1"/>
          </rPr>
          <t>Flows from 2</t>
        </r>
      </text>
    </comment>
    <comment ref="G18" authorId="0" shapeId="0" xr:uid="{00000000-0006-0000-0400-000006000000}">
      <text>
        <r>
          <rPr>
            <b/>
            <sz val="9"/>
            <color indexed="81"/>
            <rFont val="Tahoma"/>
            <charset val="1"/>
          </rPr>
          <t xml:space="preserve">KPS: </t>
        </r>
        <r>
          <rPr>
            <sz val="9"/>
            <color indexed="81"/>
            <rFont val="Tahoma"/>
            <charset val="1"/>
          </rPr>
          <t xml:space="preserve">Lines 10 a,b,c flow from Form 2 </t>
        </r>
      </text>
    </comment>
    <comment ref="G22" authorId="0" shapeId="0" xr:uid="{00000000-0006-0000-0400-000007000000}">
      <text>
        <r>
          <rPr>
            <b/>
            <sz val="9"/>
            <color indexed="81"/>
            <rFont val="Tahoma"/>
            <charset val="1"/>
          </rPr>
          <t>KPS:</t>
        </r>
        <r>
          <rPr>
            <sz val="9"/>
            <color indexed="81"/>
            <rFont val="Tahoma"/>
            <charset val="1"/>
          </rPr>
          <t>Lines 12a,b,c Flow from Form 2</t>
        </r>
      </text>
    </comment>
    <comment ref="G25" authorId="0" shapeId="0" xr:uid="{00000000-0006-0000-0400-000008000000}">
      <text>
        <r>
          <rPr>
            <b/>
            <sz val="8.5"/>
            <color indexed="81"/>
            <rFont val="Tahoma"/>
            <family val="2"/>
            <charset val="204"/>
          </rPr>
          <t>KPS:</t>
        </r>
        <r>
          <rPr>
            <sz val="8.5"/>
            <color indexed="81"/>
            <rFont val="Tahoma"/>
            <family val="2"/>
            <charset val="204"/>
          </rPr>
          <t>Lines 13 a,b,c flow from Form 2</t>
        </r>
      </text>
    </comment>
    <comment ref="G28" authorId="0" shapeId="0" xr:uid="{00000000-0006-0000-0400-000009000000}">
      <text>
        <r>
          <rPr>
            <b/>
            <sz val="9"/>
            <color indexed="81"/>
            <rFont val="Tahoma"/>
            <charset val="1"/>
          </rPr>
          <t xml:space="preserve">KPS: </t>
        </r>
        <r>
          <rPr>
            <sz val="9"/>
            <color indexed="81"/>
            <rFont val="Tahoma"/>
            <charset val="1"/>
          </rPr>
          <t>Lines 14a,b,c flow from Form 2</t>
        </r>
      </text>
    </comment>
    <comment ref="G31" authorId="0" shapeId="0" xr:uid="{00000000-0006-0000-0400-00000A000000}">
      <text>
        <r>
          <rPr>
            <b/>
            <sz val="9"/>
            <color indexed="81"/>
            <rFont val="Tahoma"/>
            <charset val="1"/>
          </rPr>
          <t>KPS:</t>
        </r>
        <r>
          <rPr>
            <sz val="9"/>
            <color indexed="81"/>
            <rFont val="Tahoma"/>
            <charset val="1"/>
          </rPr>
          <t>Lines 15a,b,c flow from Form 2</t>
        </r>
      </text>
    </comment>
    <comment ref="G43" authorId="0" shapeId="0" xr:uid="{00000000-0006-0000-0400-00000B000000}">
      <text>
        <r>
          <rPr>
            <b/>
            <sz val="8.5"/>
            <color indexed="81"/>
            <rFont val="Tahoma"/>
            <family val="2"/>
            <charset val="204"/>
          </rPr>
          <t xml:space="preserve">KPS: </t>
        </r>
        <r>
          <rPr>
            <sz val="8.5"/>
            <color indexed="81"/>
            <rFont val="Tahoma"/>
            <family val="2"/>
            <charset val="204"/>
          </rPr>
          <t>Flows from Form 2</t>
        </r>
      </text>
    </comment>
    <comment ref="G47" authorId="1" shapeId="0" xr:uid="{00000000-0006-0000-0400-00000C000000}">
      <text>
        <r>
          <rPr>
            <b/>
            <sz val="9"/>
            <color indexed="81"/>
            <rFont val="Tahoma"/>
            <family val="2"/>
          </rPr>
          <t xml:space="preserve">KPS:   Flows from Form1 Line 75
</t>
        </r>
        <r>
          <rPr>
            <sz val="9"/>
            <color indexed="81"/>
            <rFont val="Tahoma"/>
            <family val="2"/>
          </rPr>
          <t xml:space="preserve">
</t>
        </r>
      </text>
    </comment>
    <comment ref="G48" authorId="0" shapeId="0" xr:uid="{00000000-0006-0000-0400-00000D000000}">
      <text>
        <r>
          <rPr>
            <b/>
            <sz val="9"/>
            <color indexed="81"/>
            <rFont val="Tahoma"/>
            <charset val="1"/>
          </rPr>
          <t xml:space="preserve">KPS:  </t>
        </r>
        <r>
          <rPr>
            <sz val="9"/>
            <color indexed="81"/>
            <rFont val="Tahoma"/>
            <charset val="1"/>
          </rPr>
          <t>Flows from Form 3, Line 50.</t>
        </r>
      </text>
    </comment>
    <comment ref="G54" authorId="0" shapeId="0" xr:uid="{00000000-0006-0000-0400-00000E000000}">
      <text>
        <r>
          <rPr>
            <b/>
            <sz val="9"/>
            <color indexed="81"/>
            <rFont val="Tahoma"/>
            <charset val="1"/>
          </rPr>
          <t xml:space="preserve">KPS: </t>
        </r>
        <r>
          <rPr>
            <b/>
            <sz val="9"/>
            <color indexed="81"/>
            <rFont val="Tahoma"/>
            <charset val="1"/>
          </rPr>
          <t>Total Assets minus liabilities must equal total capital</t>
        </r>
      </text>
    </comment>
  </commentList>
</comments>
</file>

<file path=xl/sharedStrings.xml><?xml version="1.0" encoding="utf-8"?>
<sst xmlns="http://schemas.openxmlformats.org/spreadsheetml/2006/main" count="326" uniqueCount="207">
  <si>
    <t>Revenues</t>
  </si>
  <si>
    <t>Subscriptions</t>
  </si>
  <si>
    <t>TOTAL REVENUE</t>
  </si>
  <si>
    <t>Expenses</t>
  </si>
  <si>
    <t>Postage and shipping</t>
  </si>
  <si>
    <t>Interest expense</t>
  </si>
  <si>
    <t>Insurance</t>
  </si>
  <si>
    <t>Other employee benefits</t>
  </si>
  <si>
    <t>Taxes</t>
  </si>
  <si>
    <t>Accounting fees</t>
  </si>
  <si>
    <t>Legal fees</t>
  </si>
  <si>
    <t>Telephone</t>
  </si>
  <si>
    <t>Food for camps</t>
  </si>
  <si>
    <t>Dues to KPS</t>
  </si>
  <si>
    <t>Depreciation</t>
  </si>
  <si>
    <t>Caroling to KPS</t>
  </si>
  <si>
    <t>TOTAL EXPENSES</t>
  </si>
  <si>
    <t>a</t>
  </si>
  <si>
    <t>b</t>
  </si>
  <si>
    <t>c</t>
  </si>
  <si>
    <t>Contributions and donations</t>
  </si>
  <si>
    <t>Dues collected</t>
  </si>
  <si>
    <t>Taxes collected from subsidiaries</t>
  </si>
  <si>
    <t>Camp and program fees collected</t>
  </si>
  <si>
    <t>Camp and program payments</t>
  </si>
  <si>
    <t>Equipment rental and maintenance</t>
  </si>
  <si>
    <t>Salaries and wages</t>
  </si>
  <si>
    <t>Conferences, conventions and meetings</t>
  </si>
  <si>
    <t>Cost of goods sold</t>
  </si>
  <si>
    <t>Cost of social functions</t>
  </si>
  <si>
    <t>Office supplies</t>
  </si>
  <si>
    <t>Other supplies</t>
  </si>
  <si>
    <t>Social functions</t>
  </si>
  <si>
    <t>Plast-Ukrainian Scouting Organization USA</t>
  </si>
  <si>
    <t>Sales of goods</t>
  </si>
  <si>
    <t>Transmittal of payroll taxes</t>
  </si>
  <si>
    <t>Other collections (schedule)</t>
  </si>
  <si>
    <t>Inventories</t>
  </si>
  <si>
    <t>Land</t>
  </si>
  <si>
    <t>Under construction</t>
  </si>
  <si>
    <t xml:space="preserve">   Original cost</t>
  </si>
  <si>
    <t>Furniture and fixtures</t>
  </si>
  <si>
    <t>TOTAL ASSETS</t>
  </si>
  <si>
    <t>ASSETS</t>
  </si>
  <si>
    <t>Accrued expenses</t>
  </si>
  <si>
    <t>Not transmitted collections</t>
  </si>
  <si>
    <t>Not transmitted subscriptions</t>
  </si>
  <si>
    <t>CAPITAL</t>
  </si>
  <si>
    <t>TOTAL CAPITAL</t>
  </si>
  <si>
    <t>Bank Account Number</t>
  </si>
  <si>
    <t>Institution</t>
  </si>
  <si>
    <t>Interest or Dividend Income</t>
  </si>
  <si>
    <t>EIN (if different)</t>
  </si>
  <si>
    <t>Title</t>
  </si>
  <si>
    <t>Name</t>
  </si>
  <si>
    <t>Address</t>
  </si>
  <si>
    <t>Phone number</t>
  </si>
  <si>
    <t>e-mail</t>
  </si>
  <si>
    <t>President</t>
  </si>
  <si>
    <t>Treasurer</t>
  </si>
  <si>
    <t>Subsidiary Information</t>
  </si>
  <si>
    <t>TOTALS:</t>
  </si>
  <si>
    <t xml:space="preserve">   Caroling</t>
  </si>
  <si>
    <t xml:space="preserve">   Other donations</t>
  </si>
  <si>
    <t xml:space="preserve">   Payroll</t>
  </si>
  <si>
    <t xml:space="preserve">   Other</t>
  </si>
  <si>
    <t>Dividends on investments</t>
  </si>
  <si>
    <t>Interest (dividends) on savings</t>
  </si>
  <si>
    <t>d</t>
  </si>
  <si>
    <t>Mailing Address:</t>
  </si>
  <si>
    <t>Accrued taxes</t>
  </si>
  <si>
    <t>Prepaid expenses and deferred charges</t>
  </si>
  <si>
    <t>Cash - non-interest bearing</t>
  </si>
  <si>
    <t>Account Number</t>
  </si>
  <si>
    <t>Type of Account (petty cash, non-interest checking, etc.)</t>
  </si>
  <si>
    <t>Investments - securities (See instructions to Form II, Line 3)</t>
  </si>
  <si>
    <t>Interest or dividend income</t>
  </si>
  <si>
    <t>Total capital</t>
  </si>
  <si>
    <t>NET INCOME (DEFICIT)</t>
  </si>
  <si>
    <t>Account Title/Fund Name</t>
  </si>
  <si>
    <t>Specified funds</t>
  </si>
  <si>
    <t>Investments - securities</t>
  </si>
  <si>
    <t>Total Assets minus</t>
  </si>
  <si>
    <t>=</t>
  </si>
  <si>
    <t>Total Liabilities</t>
  </si>
  <si>
    <t>Savings and temporary cash investments</t>
  </si>
  <si>
    <t>LIABILITIES</t>
  </si>
  <si>
    <t>TOTAL LIABILITIES</t>
  </si>
  <si>
    <t>Branch/Kurin/Affiliate Name:</t>
  </si>
  <si>
    <t>Specified Funds - long term investments, including securities (See instructions to Form II, Line 4)</t>
  </si>
  <si>
    <t xml:space="preserve">   Total Contributions (8a + 8b)</t>
  </si>
  <si>
    <t xml:space="preserve">   Less accumulated depreciation</t>
  </si>
  <si>
    <t>Branch/Kurin/Affiliate Branch No.:</t>
  </si>
  <si>
    <t xml:space="preserve">  Signature</t>
  </si>
  <si>
    <t xml:space="preserve">  Date</t>
  </si>
  <si>
    <t>Net income (Deficit)</t>
  </si>
  <si>
    <t>Checks Written But Not Cashed</t>
  </si>
  <si>
    <t>Capital Improvements</t>
  </si>
  <si>
    <t xml:space="preserve">Buildings </t>
  </si>
  <si>
    <t>Building Name</t>
  </si>
  <si>
    <t>Date of Purchase</t>
  </si>
  <si>
    <t>Cost</t>
  </si>
  <si>
    <t>Building Address</t>
  </si>
  <si>
    <r>
      <t>Loans from affiliates (</t>
    </r>
    <r>
      <rPr>
        <sz val="10"/>
        <color indexed="10"/>
        <rFont val="Arial"/>
        <family val="2"/>
      </rPr>
      <t>attach schedule</t>
    </r>
    <r>
      <rPr>
        <sz val="10"/>
        <rFont val="Arial"/>
        <family val="2"/>
      </rPr>
      <t>)</t>
    </r>
  </si>
  <si>
    <t>Mortgage Original Amount</t>
  </si>
  <si>
    <t>Current Year Depreciation</t>
  </si>
  <si>
    <t>Accum. Depreciation</t>
  </si>
  <si>
    <t>Swimming Pools</t>
  </si>
  <si>
    <t>Location</t>
  </si>
  <si>
    <t>Date of Improvement</t>
  </si>
  <si>
    <t>Original Loan Amount</t>
  </si>
  <si>
    <t>Furniture and Fixtures</t>
  </si>
  <si>
    <t>Asset Name</t>
  </si>
  <si>
    <t>Un-deposited Funds</t>
  </si>
  <si>
    <t>Date of Installation</t>
  </si>
  <si>
    <t>Schedule for Plast Financial Reporting Forms</t>
  </si>
  <si>
    <t>Info.</t>
  </si>
  <si>
    <t>Please provide any information that needs to be listed and</t>
  </si>
  <si>
    <t>Purpose of  Other EIN</t>
  </si>
  <si>
    <t>TOTALS</t>
  </si>
  <si>
    <t>Location Address</t>
  </si>
  <si>
    <t>Oringinal Loan Amount</t>
  </si>
  <si>
    <t>Read the accompanying Instructions.</t>
  </si>
  <si>
    <t>with questions or problems.</t>
  </si>
  <si>
    <r>
      <t>Other assets (</t>
    </r>
    <r>
      <rPr>
        <sz val="10"/>
        <color indexed="10"/>
        <rFont val="Arial"/>
        <family val="2"/>
      </rPr>
      <t>attach schedule</t>
    </r>
    <r>
      <rPr>
        <sz val="10"/>
        <rFont val="Arial"/>
        <family val="2"/>
      </rPr>
      <t>)</t>
    </r>
  </si>
  <si>
    <r>
      <t xml:space="preserve">Mortgages and notes payable </t>
    </r>
    <r>
      <rPr>
        <sz val="10"/>
        <color indexed="10"/>
        <rFont val="Arial"/>
        <family val="2"/>
      </rPr>
      <t/>
    </r>
  </si>
  <si>
    <t>Name of Lender</t>
  </si>
  <si>
    <t>Other Loans and Notes</t>
  </si>
  <si>
    <t>Type of Loan</t>
  </si>
  <si>
    <t>Other payments to KPS / HPB</t>
  </si>
  <si>
    <t>Type of Improvement</t>
  </si>
  <si>
    <t>Vehicles</t>
  </si>
  <si>
    <t>Date Placed Into Service</t>
  </si>
  <si>
    <t xml:space="preserve">Buildings           </t>
  </si>
  <si>
    <t xml:space="preserve"> Original cost</t>
  </si>
  <si>
    <t xml:space="preserve">Swimming pools  </t>
  </si>
  <si>
    <t>Original cost</t>
  </si>
  <si>
    <t>Pl Shlyakh</t>
  </si>
  <si>
    <t>Meeting Income</t>
  </si>
  <si>
    <t>Account Registration-Subtitle</t>
  </si>
  <si>
    <t>Previous Depreciation</t>
  </si>
  <si>
    <t>Rady</t>
  </si>
  <si>
    <t>Other</t>
  </si>
  <si>
    <t>GRAND TOTALS</t>
  </si>
  <si>
    <t>Printing, reproduction, publications, advertising</t>
  </si>
  <si>
    <t>kps-financy@plastusa.org</t>
  </si>
  <si>
    <t>Last 4 Digits of EINumber Only</t>
  </si>
  <si>
    <t>Last 4 Digitsof  Other EIN</t>
  </si>
  <si>
    <t>KPS-Form 3</t>
  </si>
  <si>
    <t>KPS-Form 4</t>
  </si>
  <si>
    <t xml:space="preserve">Please feel free to contact </t>
  </si>
  <si>
    <t xml:space="preserve">itemized from Forms 3 - 4 on this page </t>
  </si>
  <si>
    <t>Form 1</t>
  </si>
  <si>
    <t>Form 2</t>
  </si>
  <si>
    <t>Form 3</t>
  </si>
  <si>
    <t>Form 4</t>
  </si>
  <si>
    <t xml:space="preserve">   Total Meeting Inc. (7a + 7b)</t>
  </si>
  <si>
    <t xml:space="preserve">   Total Taxes</t>
  </si>
  <si>
    <t xml:space="preserve">   Adjusted Capital Improvements (13a-13b)</t>
  </si>
  <si>
    <t xml:space="preserve">   Adjusted Buildings (10a-10b)</t>
  </si>
  <si>
    <t xml:space="preserve">   Adjusted Pools (12a-12b)</t>
  </si>
  <si>
    <t>Loans/Notes receivable</t>
  </si>
  <si>
    <r>
      <t>KPS</t>
    </r>
    <r>
      <rPr>
        <b/>
        <sz val="10"/>
        <rFont val="Arial"/>
        <family val="2"/>
        <charset val="204"/>
      </rPr>
      <t>-Form 2</t>
    </r>
  </si>
  <si>
    <t>Interest Expense Paid</t>
  </si>
  <si>
    <t xml:space="preserve">   Adjusted Vehicles (15a-15b)</t>
  </si>
  <si>
    <t xml:space="preserve"> Less accumulated depreciation</t>
  </si>
  <si>
    <t xml:space="preserve">   Adjusted Furniture &amp; Fixtures (14a-14b)</t>
  </si>
  <si>
    <t>Type of Account (savings, checking,
 CD, etc.)</t>
  </si>
  <si>
    <t>Type of Account (stock, bond, brokerage, 
CD, etc.)</t>
  </si>
  <si>
    <t>Type of Account (stock, bond, brokerage,
 CD, etc.)</t>
  </si>
  <si>
    <t>Name of Custodian (signatory/-ies)</t>
  </si>
  <si>
    <t xml:space="preserve">   Total Subscriptions (11a+11b)</t>
  </si>
  <si>
    <t>KPS-Form 1</t>
  </si>
  <si>
    <t>Branch EINumber Last 4 Digits:</t>
  </si>
  <si>
    <t>Savings and temporary cash investments (See instructions to Form 1 in the KPSFinZvitInstr.pdf)</t>
  </si>
  <si>
    <t>Specified Funds - temporary cash investments (See instructions to Form 1 in the KPSFinZvitInstr.pdf)</t>
  </si>
  <si>
    <t>KPS Form 2</t>
  </si>
  <si>
    <t>Fixed Assets:</t>
  </si>
  <si>
    <t>Advertising</t>
  </si>
  <si>
    <t>Transmittal of subscriptions (ex. Plastovij Shlyakh)</t>
  </si>
  <si>
    <t>Bank fees &amp; cost of checks</t>
  </si>
  <si>
    <t>Travel &amp; Bus expense</t>
  </si>
  <si>
    <t>Flowers &amp; Funeral donations</t>
  </si>
  <si>
    <t>Website expenses</t>
  </si>
  <si>
    <t xml:space="preserve">Occupancy </t>
  </si>
  <si>
    <t>Flag expense</t>
  </si>
  <si>
    <t>Other inter-organizational collections/receipts (schedule)</t>
  </si>
  <si>
    <t>Grants and allocations (schedule)</t>
  </si>
  <si>
    <r>
      <t xml:space="preserve">Inter-organizational transmittal of collections </t>
    </r>
    <r>
      <rPr>
        <sz val="10"/>
        <color rgb="FFFF0000"/>
        <rFont val="Arial"/>
        <family val="2"/>
      </rPr>
      <t>(schedule)</t>
    </r>
  </si>
  <si>
    <t xml:space="preserve"> </t>
  </si>
  <si>
    <r>
      <t>Miscellaneous expenses (</t>
    </r>
    <r>
      <rPr>
        <b/>
        <sz val="10"/>
        <color rgb="FFFF0000"/>
        <rFont val="Arial"/>
        <family val="2"/>
      </rPr>
      <t>MUST</t>
    </r>
    <r>
      <rPr>
        <b/>
        <sz val="10"/>
        <rFont val="Arial"/>
        <family val="2"/>
      </rPr>
      <t xml:space="preserve"> </t>
    </r>
    <r>
      <rPr>
        <b/>
        <sz val="10"/>
        <color indexed="10"/>
        <rFont val="Arial"/>
        <family val="2"/>
      </rPr>
      <t>attach Schedule</t>
    </r>
    <r>
      <rPr>
        <sz val="10"/>
        <rFont val="Arial"/>
        <family val="2"/>
      </rPr>
      <t>)</t>
    </r>
  </si>
  <si>
    <r>
      <t>Miscellaneous (</t>
    </r>
    <r>
      <rPr>
        <sz val="10"/>
        <color rgb="FFFF0000"/>
        <rFont val="Arial"/>
        <family val="2"/>
      </rPr>
      <t>MUST</t>
    </r>
    <r>
      <rPr>
        <sz val="10"/>
        <rFont val="Arial"/>
      </rPr>
      <t xml:space="preserve"> </t>
    </r>
    <r>
      <rPr>
        <sz val="10"/>
        <color indexed="10"/>
        <rFont val="Arial"/>
        <family val="2"/>
      </rPr>
      <t>attach schedule</t>
    </r>
    <r>
      <rPr>
        <sz val="10"/>
        <rFont val="Arial"/>
        <family val="2"/>
      </rPr>
      <t>)</t>
    </r>
  </si>
  <si>
    <t>Please submit to</t>
  </si>
  <si>
    <t>finzvity@plastusa.org</t>
  </si>
  <si>
    <t>Mortgage Balance at 01/01/2022</t>
  </si>
  <si>
    <t>Mortgage Balance at 12/31/2022</t>
  </si>
  <si>
    <t>Loan Balance at 01/01/2022</t>
  </si>
  <si>
    <t>Loan Balance at 12/31/2022</t>
  </si>
  <si>
    <t>Due March 1, 2024</t>
  </si>
  <si>
    <t>FY 2023 Reporting</t>
  </si>
  <si>
    <r>
      <t xml:space="preserve">Bank Balance on </t>
    </r>
    <r>
      <rPr>
        <b/>
        <sz val="12"/>
        <color rgb="FFFF0000"/>
        <rFont val="Arial"/>
        <family val="2"/>
      </rPr>
      <t>01/01/2023</t>
    </r>
  </si>
  <si>
    <r>
      <t xml:space="preserve">Bank Balance on </t>
    </r>
    <r>
      <rPr>
        <b/>
        <sz val="12"/>
        <color rgb="FFFF0000"/>
        <rFont val="Arial"/>
        <family val="2"/>
      </rPr>
      <t>12/31/2023</t>
    </r>
  </si>
  <si>
    <r>
      <t xml:space="preserve">Market value at </t>
    </r>
    <r>
      <rPr>
        <b/>
        <sz val="12"/>
        <color rgb="FFFF0000"/>
        <rFont val="Arial"/>
        <family val="2"/>
      </rPr>
      <t>01/01/2023</t>
    </r>
  </si>
  <si>
    <r>
      <t xml:space="preserve">Market value at </t>
    </r>
    <r>
      <rPr>
        <b/>
        <sz val="12"/>
        <color rgb="FFFF0000"/>
        <rFont val="Arial"/>
        <family val="2"/>
      </rPr>
      <t>12/31/2023</t>
    </r>
  </si>
  <si>
    <r>
      <t xml:space="preserve">Balance/ Market value at </t>
    </r>
    <r>
      <rPr>
        <b/>
        <sz val="12"/>
        <color rgb="FFFF0000"/>
        <rFont val="Arial"/>
        <family val="2"/>
      </rPr>
      <t>01/01/2023</t>
    </r>
  </si>
  <si>
    <r>
      <t xml:space="preserve">Balance/ Market value at </t>
    </r>
    <r>
      <rPr>
        <b/>
        <sz val="12"/>
        <color rgb="FFFF0000"/>
        <rFont val="Arial"/>
        <family val="2"/>
      </rPr>
      <t>12/31/2023</t>
    </r>
  </si>
  <si>
    <r>
      <t>Total Capital (Jan 1, 2023</t>
    </r>
    <r>
      <rPr>
        <sz val="10"/>
        <color rgb="FFFF0000"/>
        <rFont val="Arial"/>
        <family val="2"/>
      </rPr>
      <t xml:space="preserve"> Flows from</t>
    </r>
    <r>
      <rPr>
        <b/>
        <u/>
        <sz val="10"/>
        <color rgb="FFFF0000"/>
        <rFont val="Arial"/>
        <family val="2"/>
      </rPr>
      <t xml:space="preserve"> FORM 1</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</si>
</sst>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00\-0000000"/>
    <numFmt numFmtId="165" formatCode="0.00_);[Red]\(0.00\)"/>
    <numFmt numFmtId="166" formatCode="[&lt;=9999999]###\-####;\(###\)\ ###\-####"/>
    <numFmt numFmtId="167" formatCode="####"/>
  </numFmts>
  <fonts count="44" x14ac:knownFonts="1">
    <font>
      <sz val="10"/>
      <name val="Arial"/>
    </font>
    <font>
      <sz val="10"/>
      <name val="Arial"/>
      <family val="2"/>
    </font>
    <font>
      <u/>
      <sz val="10"/>
      <color indexed="12"/>
      <name val="Arial"/>
      <family val="2"/>
    </font>
    <font>
      <b/>
      <sz val="10"/>
      <name val="Arial"/>
      <family val="2"/>
    </font>
    <font>
      <b/>
      <sz val="12"/>
      <name val="Arial"/>
      <family val="2"/>
    </font>
    <font>
      <sz val="10"/>
      <name val="Arial"/>
      <family val="2"/>
    </font>
    <font>
      <sz val="12"/>
      <name val="Arial"/>
      <family val="2"/>
    </font>
    <font>
      <sz val="8"/>
      <name val="Arial"/>
      <family val="2"/>
    </font>
    <font>
      <i/>
      <sz val="10"/>
      <name val="Arial"/>
      <family val="2"/>
    </font>
    <font>
      <sz val="14"/>
      <name val="Arial"/>
      <family val="2"/>
    </font>
    <font>
      <b/>
      <sz val="8"/>
      <name val="Arial"/>
      <family val="2"/>
    </font>
    <font>
      <sz val="10"/>
      <color indexed="10"/>
      <name val="Arial"/>
      <family val="2"/>
    </font>
    <font>
      <b/>
      <sz val="10"/>
      <color indexed="12"/>
      <name val="Arial"/>
      <family val="2"/>
    </font>
    <font>
      <b/>
      <sz val="14"/>
      <name val="Arial"/>
      <family val="2"/>
    </font>
    <font>
      <b/>
      <sz val="16"/>
      <name val="Arial"/>
      <family val="2"/>
    </font>
    <font>
      <sz val="8"/>
      <name val="Arial"/>
      <family val="2"/>
    </font>
    <font>
      <sz val="10"/>
      <color indexed="41"/>
      <name val="Arial"/>
      <family val="2"/>
    </font>
    <font>
      <sz val="14"/>
      <name val="Arial"/>
      <family val="2"/>
    </font>
    <font>
      <sz val="8.75"/>
      <name val="Arial"/>
      <family val="2"/>
      <charset val="204"/>
    </font>
    <font>
      <sz val="10"/>
      <name val="Arial"/>
      <family val="2"/>
      <charset val="204"/>
    </font>
    <font>
      <b/>
      <sz val="10"/>
      <name val="Arial"/>
      <family val="2"/>
      <charset val="204"/>
    </font>
    <font>
      <sz val="8"/>
      <name val="Arial"/>
      <family val="2"/>
    </font>
    <font>
      <sz val="12"/>
      <color indexed="10"/>
      <name val="Arial"/>
      <family val="2"/>
    </font>
    <font>
      <sz val="9"/>
      <color indexed="81"/>
      <name val="Tahoma"/>
      <charset val="1"/>
    </font>
    <font>
      <b/>
      <sz val="9"/>
      <color indexed="81"/>
      <name val="Tahoma"/>
      <charset val="1"/>
    </font>
    <font>
      <b/>
      <sz val="8"/>
      <color indexed="81"/>
      <name val="Tahoma"/>
      <family val="2"/>
      <charset val="204"/>
    </font>
    <font>
      <sz val="8"/>
      <color indexed="81"/>
      <name val="Tahoma"/>
      <family val="2"/>
      <charset val="204"/>
    </font>
    <font>
      <b/>
      <sz val="8.5"/>
      <color indexed="81"/>
      <name val="Tahoma"/>
      <family val="2"/>
      <charset val="204"/>
    </font>
    <font>
      <sz val="8.5"/>
      <color indexed="81"/>
      <name val="Tahoma"/>
      <family val="2"/>
      <charset val="204"/>
    </font>
    <font>
      <b/>
      <sz val="11"/>
      <name val="Arial"/>
      <family val="2"/>
      <charset val="204"/>
    </font>
    <font>
      <b/>
      <sz val="12"/>
      <name val="Arial"/>
      <family val="2"/>
      <charset val="204"/>
    </font>
    <font>
      <b/>
      <u/>
      <sz val="12"/>
      <color indexed="12"/>
      <name val="Arial"/>
      <family val="2"/>
      <charset val="204"/>
    </font>
    <font>
      <sz val="10"/>
      <name val="Arial"/>
    </font>
    <font>
      <sz val="12"/>
      <color indexed="10"/>
      <name val="Arial"/>
      <family val="2"/>
    </font>
    <font>
      <b/>
      <sz val="14"/>
      <name val="Arial"/>
      <family val="2"/>
      <charset val="204"/>
    </font>
    <font>
      <sz val="10"/>
      <color rgb="FFFF0000"/>
      <name val="Arial"/>
      <family val="2"/>
    </font>
    <font>
      <b/>
      <sz val="12"/>
      <color rgb="FFC00000"/>
      <name val="Arial"/>
      <family val="2"/>
    </font>
    <font>
      <b/>
      <sz val="12"/>
      <color rgb="FFFF0000"/>
      <name val="Arial"/>
      <family val="2"/>
    </font>
    <font>
      <b/>
      <sz val="12"/>
      <color indexed="12"/>
      <name val="Arial"/>
      <family val="2"/>
    </font>
    <font>
      <b/>
      <sz val="10"/>
      <color rgb="FFFF0000"/>
      <name val="Arial"/>
      <family val="2"/>
    </font>
    <font>
      <b/>
      <sz val="10"/>
      <color indexed="10"/>
      <name val="Arial"/>
      <family val="2"/>
    </font>
    <font>
      <b/>
      <u/>
      <sz val="10"/>
      <color rgb="FFFF0000"/>
      <name val="Arial"/>
      <family val="2"/>
    </font>
    <font>
      <sz val="9"/>
      <color indexed="81"/>
      <name val="Tahoma"/>
      <family val="2"/>
    </font>
    <font>
      <b/>
      <sz val="9"/>
      <color indexed="81"/>
      <name val="Tahoma"/>
      <family val="2"/>
    </font>
  </fonts>
  <fills count="13">
    <fill>
      <patternFill patternType="none"/>
    </fill>
    <fill>
      <patternFill patternType="gray125"/>
    </fill>
    <fill>
      <patternFill patternType="solid">
        <fgColor indexed="43"/>
        <bgColor indexed="64"/>
      </patternFill>
    </fill>
    <fill>
      <patternFill patternType="gray0625">
        <bgColor indexed="22"/>
      </patternFill>
    </fill>
    <fill>
      <patternFill patternType="solid">
        <fgColor indexed="22"/>
        <bgColor indexed="64"/>
      </patternFill>
    </fill>
    <fill>
      <patternFill patternType="solid">
        <fgColor theme="6" tint="0.59999389629810485"/>
        <bgColor indexed="64"/>
      </patternFill>
    </fill>
    <fill>
      <patternFill patternType="lightDown">
        <bgColor theme="6" tint="0.59999389629810485"/>
      </patternFill>
    </fill>
    <fill>
      <patternFill patternType="gray0625">
        <bgColor theme="0" tint="-0.14999847407452621"/>
      </patternFill>
    </fill>
    <fill>
      <patternFill patternType="lightGray">
        <bgColor theme="6" tint="0.59999389629810485"/>
      </patternFill>
    </fill>
    <fill>
      <patternFill patternType="lightUp">
        <bgColor theme="6" tint="0.59999389629810485"/>
      </patternFill>
    </fill>
    <fill>
      <patternFill patternType="solid">
        <fgColor rgb="FFF9F26D"/>
        <bgColor indexed="64"/>
      </patternFill>
    </fill>
    <fill>
      <patternFill patternType="solid">
        <fgColor theme="6" tint="0.59996337778862885"/>
        <bgColor indexed="64"/>
      </patternFill>
    </fill>
    <fill>
      <patternFill patternType="solid">
        <fgColor rgb="FFFFFF00"/>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10"/>
      </left>
      <right style="thin">
        <color indexed="64"/>
      </right>
      <top style="double">
        <color indexed="10"/>
      </top>
      <bottom style="double">
        <color indexed="10"/>
      </bottom>
      <diagonal/>
    </border>
    <border>
      <left style="thin">
        <color indexed="64"/>
      </left>
      <right style="thin">
        <color indexed="64"/>
      </right>
      <top style="double">
        <color indexed="10"/>
      </top>
      <bottom style="double">
        <color indexed="10"/>
      </bottom>
      <diagonal/>
    </border>
    <border>
      <left style="thin">
        <color indexed="64"/>
      </left>
      <right style="double">
        <color indexed="10"/>
      </right>
      <top style="double">
        <color indexed="10"/>
      </top>
      <bottom style="double">
        <color indexed="1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double">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double">
        <color indexed="10"/>
      </left>
      <right style="double">
        <color indexed="10"/>
      </right>
      <top style="double">
        <color indexed="10"/>
      </top>
      <bottom style="double">
        <color indexed="10"/>
      </bottom>
      <diagonal/>
    </border>
    <border>
      <left style="medium">
        <color indexed="64"/>
      </left>
      <right style="medium">
        <color indexed="64"/>
      </right>
      <top style="double">
        <color indexed="64"/>
      </top>
      <bottom style="medium">
        <color indexed="64"/>
      </bottom>
      <diagonal/>
    </border>
  </borders>
  <cellStyleXfs count="4">
    <xf numFmtId="0" fontId="0" fillId="0" borderId="0"/>
    <xf numFmtId="43" fontId="32"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50">
    <xf numFmtId="0" fontId="0" fillId="0" borderId="0" xfId="0"/>
    <xf numFmtId="0" fontId="5" fillId="0" borderId="0" xfId="0" applyFont="1"/>
    <xf numFmtId="0" fontId="3" fillId="0" borderId="0" xfId="0" applyFont="1"/>
    <xf numFmtId="8" fontId="0" fillId="0" borderId="0" xfId="0" applyNumberFormat="1" applyAlignment="1">
      <alignment horizontal="right"/>
    </xf>
    <xf numFmtId="8" fontId="5" fillId="0" borderId="0" xfId="0" applyNumberFormat="1" applyFont="1" applyAlignment="1">
      <alignment horizontal="right"/>
    </xf>
    <xf numFmtId="8" fontId="3" fillId="0" borderId="0" xfId="0" applyNumberFormat="1" applyFont="1" applyAlignment="1">
      <alignment horizontal="right"/>
    </xf>
    <xf numFmtId="0" fontId="16" fillId="0" borderId="0" xfId="0" applyFont="1"/>
    <xf numFmtId="40" fontId="0" fillId="0" borderId="0" xfId="0" applyNumberFormat="1"/>
    <xf numFmtId="8" fontId="3" fillId="3" borderId="9" xfId="0" applyNumberFormat="1" applyFont="1" applyFill="1" applyBorder="1"/>
    <xf numFmtId="8" fontId="0" fillId="4" borderId="11" xfId="0" applyNumberFormat="1" applyFill="1" applyBorder="1"/>
    <xf numFmtId="8" fontId="0" fillId="4" borderId="12" xfId="0" applyNumberFormat="1" applyFill="1" applyBorder="1"/>
    <xf numFmtId="8" fontId="0" fillId="4" borderId="13" xfId="0" applyNumberFormat="1" applyFill="1" applyBorder="1"/>
    <xf numFmtId="8" fontId="3" fillId="4" borderId="15" xfId="0" applyNumberFormat="1" applyFont="1" applyFill="1" applyBorder="1"/>
    <xf numFmtId="8" fontId="3" fillId="4" borderId="16" xfId="0" applyNumberFormat="1" applyFont="1" applyFill="1" applyBorder="1"/>
    <xf numFmtId="44" fontId="0" fillId="4" borderId="15" xfId="2" applyFont="1" applyFill="1" applyBorder="1" applyProtection="1"/>
    <xf numFmtId="8" fontId="3" fillId="4" borderId="9" xfId="0" applyNumberFormat="1" applyFont="1" applyFill="1" applyBorder="1"/>
    <xf numFmtId="40" fontId="3" fillId="4" borderId="9" xfId="0" applyNumberFormat="1" applyFont="1" applyFill="1" applyBorder="1"/>
    <xf numFmtId="8" fontId="3" fillId="4" borderId="10" xfId="0" applyNumberFormat="1" applyFont="1" applyFill="1" applyBorder="1"/>
    <xf numFmtId="43" fontId="0" fillId="4" borderId="17" xfId="1" applyFont="1" applyFill="1" applyBorder="1" applyProtection="1"/>
    <xf numFmtId="8" fontId="0" fillId="4" borderId="4" xfId="0" applyNumberFormat="1" applyFill="1" applyBorder="1" applyAlignment="1">
      <alignment horizontal="right"/>
    </xf>
    <xf numFmtId="43" fontId="0" fillId="2" borderId="4" xfId="0" applyNumberFormat="1" applyFill="1" applyBorder="1" applyProtection="1">
      <protection locked="0"/>
    </xf>
    <xf numFmtId="43" fontId="0" fillId="2" borderId="8" xfId="2" applyNumberFormat="1" applyFont="1" applyFill="1" applyBorder="1" applyAlignment="1" applyProtection="1">
      <alignment horizontal="right"/>
      <protection locked="0"/>
    </xf>
    <xf numFmtId="40" fontId="5" fillId="4" borderId="19" xfId="2" applyNumberFormat="1" applyFont="1" applyFill="1" applyBorder="1" applyAlignment="1" applyProtection="1">
      <alignment horizontal="right"/>
    </xf>
    <xf numFmtId="44" fontId="12" fillId="2" borderId="27" xfId="0" applyNumberFormat="1" applyFont="1" applyFill="1" applyBorder="1" applyAlignment="1">
      <alignment horizontal="right"/>
    </xf>
    <xf numFmtId="43" fontId="3" fillId="4" borderId="9" xfId="2" applyNumberFormat="1" applyFont="1" applyFill="1" applyBorder="1" applyProtection="1"/>
    <xf numFmtId="0" fontId="0" fillId="5" borderId="0" xfId="0" applyFill="1"/>
    <xf numFmtId="0" fontId="4" fillId="5" borderId="0" xfId="0" applyFont="1" applyFill="1" applyAlignment="1">
      <alignment horizontal="center"/>
    </xf>
    <xf numFmtId="0" fontId="6" fillId="5" borderId="0" xfId="0" applyFont="1" applyFill="1"/>
    <xf numFmtId="0" fontId="22" fillId="5" borderId="0" xfId="0" applyFont="1" applyFill="1"/>
    <xf numFmtId="0" fontId="31" fillId="5" borderId="0" xfId="3" applyFont="1" applyFill="1" applyAlignment="1" applyProtection="1">
      <alignment horizontal="left"/>
    </xf>
    <xf numFmtId="0" fontId="6" fillId="5" borderId="0" xfId="0" applyFont="1" applyFill="1" applyAlignment="1">
      <alignment horizontal="left"/>
    </xf>
    <xf numFmtId="0" fontId="2" fillId="5" borderId="0" xfId="3" applyFill="1" applyAlignment="1" applyProtection="1"/>
    <xf numFmtId="0" fontId="5" fillId="5" borderId="0" xfId="0" applyFont="1" applyFill="1" applyAlignment="1">
      <alignment horizontal="left"/>
    </xf>
    <xf numFmtId="0" fontId="9" fillId="5" borderId="0" xfId="0" applyFont="1" applyFill="1" applyAlignment="1">
      <alignment horizontal="center"/>
    </xf>
    <xf numFmtId="0" fontId="3" fillId="5" borderId="0" xfId="0" applyFont="1" applyFill="1" applyAlignment="1">
      <alignment horizontal="right"/>
    </xf>
    <xf numFmtId="0" fontId="6" fillId="5" borderId="3" xfId="0" applyFont="1" applyFill="1" applyBorder="1" applyAlignment="1" applyProtection="1">
      <alignment horizontal="left"/>
      <protection locked="0"/>
    </xf>
    <xf numFmtId="167" fontId="6" fillId="5" borderId="2" xfId="0" applyNumberFormat="1" applyFont="1" applyFill="1" applyBorder="1" applyAlignment="1" applyProtection="1">
      <alignment horizontal="left"/>
      <protection locked="0"/>
    </xf>
    <xf numFmtId="164" fontId="6" fillId="5" borderId="0" xfId="0" applyNumberFormat="1" applyFont="1" applyFill="1" applyAlignment="1" applyProtection="1">
      <alignment horizontal="left"/>
      <protection locked="0"/>
    </xf>
    <xf numFmtId="0" fontId="3" fillId="5" borderId="0" xfId="0" applyFont="1" applyFill="1" applyAlignment="1">
      <alignment horizontal="left"/>
    </xf>
    <xf numFmtId="0" fontId="0" fillId="5" borderId="0" xfId="0" applyFill="1" applyAlignment="1">
      <alignment horizontal="right"/>
    </xf>
    <xf numFmtId="0" fontId="3" fillId="5" borderId="1" xfId="0" applyFont="1" applyFill="1" applyBorder="1" applyAlignment="1">
      <alignment horizontal="center"/>
    </xf>
    <xf numFmtId="0" fontId="3" fillId="5" borderId="4" xfId="0" applyFont="1" applyFill="1" applyBorder="1"/>
    <xf numFmtId="0" fontId="1" fillId="5" borderId="4" xfId="0" applyFont="1" applyFill="1" applyBorder="1" applyProtection="1">
      <protection locked="0"/>
    </xf>
    <xf numFmtId="0" fontId="1" fillId="5" borderId="4" xfId="0" applyFont="1" applyFill="1" applyBorder="1" applyAlignment="1" applyProtection="1">
      <alignment wrapText="1"/>
      <protection locked="0"/>
    </xf>
    <xf numFmtId="0" fontId="0" fillId="5" borderId="4" xfId="0" applyFill="1" applyBorder="1" applyAlignment="1">
      <alignment horizontal="right"/>
    </xf>
    <xf numFmtId="0" fontId="0" fillId="5" borderId="4" xfId="0" applyFill="1" applyBorder="1" applyProtection="1">
      <protection locked="0"/>
    </xf>
    <xf numFmtId="0" fontId="0" fillId="5" borderId="3" xfId="0" applyFill="1" applyBorder="1" applyProtection="1">
      <protection locked="0"/>
    </xf>
    <xf numFmtId="0" fontId="0" fillId="5" borderId="5" xfId="0" applyFill="1" applyBorder="1" applyProtection="1">
      <protection locked="0"/>
    </xf>
    <xf numFmtId="14" fontId="0" fillId="5" borderId="4" xfId="0" applyNumberFormat="1" applyFill="1" applyBorder="1" applyProtection="1">
      <protection locked="0"/>
    </xf>
    <xf numFmtId="0" fontId="0" fillId="5" borderId="1" xfId="0" applyFill="1" applyBorder="1" applyProtection="1">
      <protection locked="0"/>
    </xf>
    <xf numFmtId="0" fontId="0" fillId="5" borderId="7" xfId="0" applyFill="1" applyBorder="1" applyProtection="1">
      <protection locked="0"/>
    </xf>
    <xf numFmtId="0" fontId="6" fillId="5" borderId="4" xfId="0" applyFont="1" applyFill="1" applyBorder="1" applyAlignment="1" applyProtection="1">
      <alignment horizontal="left"/>
      <protection locked="0"/>
    </xf>
    <xf numFmtId="0" fontId="0" fillId="5" borderId="0" xfId="0" applyFill="1" applyProtection="1">
      <protection locked="0"/>
    </xf>
    <xf numFmtId="0" fontId="0" fillId="5" borderId="4" xfId="0" applyFill="1" applyBorder="1" applyAlignment="1" applyProtection="1">
      <alignment horizontal="right"/>
      <protection locked="0"/>
    </xf>
    <xf numFmtId="0" fontId="0" fillId="5" borderId="6" xfId="0" applyFill="1" applyBorder="1" applyProtection="1">
      <protection locked="0"/>
    </xf>
    <xf numFmtId="0" fontId="34" fillId="5" borderId="0" xfId="0" applyFont="1" applyFill="1"/>
    <xf numFmtId="0" fontId="29" fillId="5" borderId="0" xfId="0" applyFont="1" applyFill="1"/>
    <xf numFmtId="0" fontId="29" fillId="5" borderId="0" xfId="0" applyFont="1" applyFill="1" applyAlignment="1">
      <alignment horizontal="center"/>
    </xf>
    <xf numFmtId="0" fontId="3" fillId="5" borderId="4" xfId="0" applyFont="1" applyFill="1" applyBorder="1" applyAlignment="1">
      <alignment horizontal="center" wrapText="1"/>
    </xf>
    <xf numFmtId="0" fontId="0" fillId="5" borderId="4" xfId="0" applyFill="1" applyBorder="1" applyAlignment="1" applyProtection="1">
      <alignment wrapText="1"/>
      <protection locked="0"/>
    </xf>
    <xf numFmtId="8" fontId="0" fillId="5" borderId="4" xfId="0" applyNumberFormat="1" applyFill="1" applyBorder="1" applyProtection="1">
      <protection locked="0"/>
    </xf>
    <xf numFmtId="8" fontId="0" fillId="5" borderId="8" xfId="0" applyNumberFormat="1" applyFill="1" applyBorder="1" applyProtection="1">
      <protection locked="0"/>
    </xf>
    <xf numFmtId="164" fontId="0" fillId="5" borderId="4" xfId="0" applyNumberFormat="1" applyFill="1" applyBorder="1" applyProtection="1">
      <protection locked="0"/>
    </xf>
    <xf numFmtId="0" fontId="3" fillId="5" borderId="0" xfId="0" applyFont="1" applyFill="1" applyAlignment="1">
      <alignment horizontal="center" wrapText="1"/>
    </xf>
    <xf numFmtId="164" fontId="0" fillId="5" borderId="0" xfId="0" applyNumberFormat="1" applyFill="1"/>
    <xf numFmtId="0" fontId="3" fillId="5" borderId="5" xfId="0" applyFont="1" applyFill="1" applyBorder="1" applyAlignment="1">
      <alignment horizontal="right"/>
    </xf>
    <xf numFmtId="0" fontId="3" fillId="5" borderId="0" xfId="0" applyFont="1" applyFill="1"/>
    <xf numFmtId="0" fontId="5" fillId="5" borderId="4" xfId="0" applyFont="1" applyFill="1" applyBorder="1" applyAlignment="1" applyProtection="1">
      <alignment wrapText="1"/>
      <protection locked="0"/>
    </xf>
    <xf numFmtId="164" fontId="12" fillId="5" borderId="4" xfId="0" applyNumberFormat="1" applyFont="1" applyFill="1" applyBorder="1" applyProtection="1">
      <protection locked="0"/>
    </xf>
    <xf numFmtId="8" fontId="0" fillId="5" borderId="4" xfId="0" applyNumberFormat="1" applyFill="1" applyBorder="1"/>
    <xf numFmtId="0" fontId="0" fillId="5" borderId="4" xfId="0" applyFill="1" applyBorder="1"/>
    <xf numFmtId="8" fontId="0" fillId="6" borderId="4" xfId="0" applyNumberFormat="1" applyFill="1" applyBorder="1" applyProtection="1">
      <protection locked="0"/>
    </xf>
    <xf numFmtId="8" fontId="3" fillId="7" borderId="9" xfId="0" applyNumberFormat="1" applyFont="1" applyFill="1" applyBorder="1"/>
    <xf numFmtId="8" fontId="3" fillId="7" borderId="10" xfId="0" applyNumberFormat="1" applyFont="1" applyFill="1" applyBorder="1"/>
    <xf numFmtId="0" fontId="3" fillId="5" borderId="0" xfId="0" applyFont="1" applyFill="1" applyAlignment="1">
      <alignment horizontal="center"/>
    </xf>
    <xf numFmtId="0" fontId="16" fillId="5" borderId="0" xfId="0" applyFont="1" applyFill="1"/>
    <xf numFmtId="40" fontId="0" fillId="5" borderId="0" xfId="0" applyNumberFormat="1" applyFill="1"/>
    <xf numFmtId="0" fontId="13" fillId="5" borderId="0" xfId="0" applyFont="1" applyFill="1"/>
    <xf numFmtId="0" fontId="30" fillId="5" borderId="0" xfId="0" applyFont="1" applyFill="1"/>
    <xf numFmtId="0" fontId="4" fillId="5" borderId="0" xfId="0" applyFont="1" applyFill="1"/>
    <xf numFmtId="0" fontId="13" fillId="5" borderId="0" xfId="0" applyFont="1" applyFill="1" applyAlignment="1">
      <alignment vertical="top"/>
    </xf>
    <xf numFmtId="40" fontId="4" fillId="5" borderId="0" xfId="0" applyNumberFormat="1" applyFont="1" applyFill="1"/>
    <xf numFmtId="0" fontId="4" fillId="5" borderId="0" xfId="0" applyFont="1" applyFill="1" applyAlignment="1">
      <alignment horizontal="right"/>
    </xf>
    <xf numFmtId="0" fontId="4" fillId="5" borderId="0" xfId="0" applyFont="1" applyFill="1" applyAlignment="1">
      <alignment horizontal="right" vertical="top"/>
    </xf>
    <xf numFmtId="0" fontId="4" fillId="5" borderId="0" xfId="0" applyFont="1" applyFill="1" applyAlignment="1">
      <alignment horizontal="center" vertical="top"/>
    </xf>
    <xf numFmtId="40" fontId="3" fillId="5" borderId="4" xfId="0" applyNumberFormat="1" applyFont="1" applyFill="1" applyBorder="1" applyAlignment="1">
      <alignment horizontal="center" wrapText="1"/>
    </xf>
    <xf numFmtId="40" fontId="5" fillId="5" borderId="4" xfId="0" applyNumberFormat="1" applyFont="1" applyFill="1" applyBorder="1" applyAlignment="1" applyProtection="1">
      <alignment wrapText="1"/>
      <protection locked="0"/>
    </xf>
    <xf numFmtId="14" fontId="0" fillId="5" borderId="4" xfId="0" applyNumberFormat="1" applyFill="1" applyBorder="1" applyAlignment="1" applyProtection="1">
      <alignment wrapText="1"/>
      <protection locked="0"/>
    </xf>
    <xf numFmtId="8" fontId="0" fillId="5" borderId="4" xfId="0" applyNumberFormat="1" applyFill="1" applyBorder="1" applyAlignment="1" applyProtection="1">
      <alignment wrapText="1"/>
      <protection locked="0"/>
    </xf>
    <xf numFmtId="44" fontId="0" fillId="5" borderId="4" xfId="2" applyFont="1" applyFill="1" applyBorder="1" applyProtection="1"/>
    <xf numFmtId="40" fontId="0" fillId="5" borderId="4" xfId="0" applyNumberFormat="1" applyFill="1" applyBorder="1" applyAlignment="1" applyProtection="1">
      <alignment wrapText="1"/>
      <protection locked="0"/>
    </xf>
    <xf numFmtId="8" fontId="0" fillId="5" borderId="8" xfId="0" applyNumberFormat="1" applyFill="1" applyBorder="1" applyAlignment="1" applyProtection="1">
      <alignment wrapText="1"/>
      <protection locked="0"/>
    </xf>
    <xf numFmtId="44" fontId="0" fillId="5" borderId="8" xfId="2" applyFont="1" applyFill="1" applyBorder="1" applyProtection="1"/>
    <xf numFmtId="8" fontId="3" fillId="8" borderId="18" xfId="0" applyNumberFormat="1" applyFont="1" applyFill="1" applyBorder="1"/>
    <xf numFmtId="0" fontId="3" fillId="8" borderId="4" xfId="0" applyFont="1" applyFill="1" applyBorder="1" applyAlignment="1">
      <alignment horizontal="center" wrapText="1"/>
    </xf>
    <xf numFmtId="0" fontId="0" fillId="8" borderId="4" xfId="0" applyFill="1" applyBorder="1" applyAlignment="1" applyProtection="1">
      <alignment wrapText="1"/>
      <protection locked="0"/>
    </xf>
    <xf numFmtId="43" fontId="0" fillId="5" borderId="4" xfId="1" applyFont="1" applyFill="1" applyBorder="1" applyProtection="1"/>
    <xf numFmtId="43" fontId="0" fillId="5" borderId="8" xfId="1" applyFont="1" applyFill="1" applyBorder="1" applyProtection="1">
      <protection locked="0"/>
    </xf>
    <xf numFmtId="8" fontId="0" fillId="8" borderId="4" xfId="0" applyNumberFormat="1" applyFill="1" applyBorder="1" applyProtection="1">
      <protection locked="0"/>
    </xf>
    <xf numFmtId="8" fontId="0" fillId="8" borderId="17" xfId="0" applyNumberFormat="1" applyFill="1" applyBorder="1" applyProtection="1">
      <protection locked="0"/>
    </xf>
    <xf numFmtId="8" fontId="0" fillId="8" borderId="20" xfId="0" applyNumberFormat="1" applyFill="1" applyBorder="1" applyProtection="1">
      <protection locked="0"/>
    </xf>
    <xf numFmtId="0" fontId="3" fillId="5" borderId="23" xfId="0" applyFont="1" applyFill="1" applyBorder="1" applyAlignment="1">
      <alignment horizontal="center" wrapText="1"/>
    </xf>
    <xf numFmtId="0" fontId="3" fillId="5" borderId="21" xfId="0" applyFont="1" applyFill="1" applyBorder="1" applyAlignment="1">
      <alignment horizontal="center" wrapText="1"/>
    </xf>
    <xf numFmtId="165" fontId="0" fillId="5" borderId="0" xfId="0" applyNumberFormat="1" applyFill="1"/>
    <xf numFmtId="0" fontId="0" fillId="5" borderId="1" xfId="0" applyFill="1" applyBorder="1"/>
    <xf numFmtId="165" fontId="3" fillId="5" borderId="4" xfId="0" applyNumberFormat="1" applyFont="1" applyFill="1" applyBorder="1" applyAlignment="1">
      <alignment horizontal="center" wrapText="1"/>
    </xf>
    <xf numFmtId="43" fontId="0" fillId="5" borderId="19" xfId="1" applyFont="1" applyFill="1" applyBorder="1" applyProtection="1"/>
    <xf numFmtId="8" fontId="3" fillId="8" borderId="9" xfId="0" applyNumberFormat="1" applyFont="1" applyFill="1" applyBorder="1"/>
    <xf numFmtId="165" fontId="3" fillId="8" borderId="4" xfId="0" applyNumberFormat="1" applyFont="1" applyFill="1" applyBorder="1" applyAlignment="1">
      <alignment horizontal="center" wrapText="1"/>
    </xf>
    <xf numFmtId="44" fontId="0" fillId="5" borderId="4" xfId="2" applyFont="1" applyFill="1" applyBorder="1" applyProtection="1">
      <protection locked="0"/>
    </xf>
    <xf numFmtId="165" fontId="0" fillId="8" borderId="4" xfId="0" applyNumberFormat="1" applyFill="1" applyBorder="1"/>
    <xf numFmtId="165" fontId="0" fillId="8" borderId="19" xfId="0" applyNumberFormat="1" applyFill="1" applyBorder="1"/>
    <xf numFmtId="165" fontId="0" fillId="8" borderId="17" xfId="0" applyNumberFormat="1" applyFill="1" applyBorder="1"/>
    <xf numFmtId="0" fontId="3" fillId="8" borderId="21" xfId="0" applyFont="1" applyFill="1" applyBorder="1" applyAlignment="1">
      <alignment horizontal="center" wrapText="1"/>
    </xf>
    <xf numFmtId="0" fontId="3" fillId="8" borderId="2" xfId="0" applyFont="1" applyFill="1" applyBorder="1" applyAlignment="1">
      <alignment horizontal="center" wrapText="1"/>
    </xf>
    <xf numFmtId="0" fontId="0" fillId="8" borderId="21" xfId="0" applyFill="1" applyBorder="1" applyAlignment="1" applyProtection="1">
      <alignment wrapText="1"/>
      <protection locked="0"/>
    </xf>
    <xf numFmtId="8" fontId="0" fillId="8" borderId="2" xfId="0" applyNumberFormat="1" applyFill="1" applyBorder="1" applyProtection="1">
      <protection locked="0"/>
    </xf>
    <xf numFmtId="164" fontId="0" fillId="8" borderId="4" xfId="0" applyNumberFormat="1" applyFill="1" applyBorder="1" applyProtection="1">
      <protection locked="0"/>
    </xf>
    <xf numFmtId="8" fontId="0" fillId="5" borderId="22" xfId="0" applyNumberFormat="1" applyFill="1" applyBorder="1" applyAlignment="1" applyProtection="1">
      <alignment wrapText="1"/>
      <protection locked="0"/>
    </xf>
    <xf numFmtId="0" fontId="5" fillId="5" borderId="0" xfId="0" applyFont="1" applyFill="1"/>
    <xf numFmtId="0" fontId="3" fillId="5" borderId="1" xfId="0" applyFont="1" applyFill="1" applyBorder="1"/>
    <xf numFmtId="0" fontId="0" fillId="5" borderId="2" xfId="0" applyFill="1" applyBorder="1"/>
    <xf numFmtId="0" fontId="5" fillId="5" borderId="2" xfId="0" applyFont="1" applyFill="1" applyBorder="1"/>
    <xf numFmtId="0" fontId="3" fillId="5" borderId="2" xfId="0" applyFont="1" applyFill="1" applyBorder="1"/>
    <xf numFmtId="0" fontId="7" fillId="5" borderId="2" xfId="0" applyFont="1" applyFill="1" applyBorder="1" applyAlignment="1">
      <alignment horizontal="right"/>
    </xf>
    <xf numFmtId="0" fontId="8" fillId="5" borderId="2" xfId="0" applyFont="1" applyFill="1" applyBorder="1"/>
    <xf numFmtId="43" fontId="0" fillId="5" borderId="4" xfId="0" applyNumberFormat="1" applyFill="1" applyBorder="1" applyProtection="1">
      <protection locked="0"/>
    </xf>
    <xf numFmtId="0" fontId="18" fillId="5" borderId="2" xfId="0" applyFont="1" applyFill="1" applyBorder="1"/>
    <xf numFmtId="0" fontId="3" fillId="5" borderId="24" xfId="0" applyFont="1" applyFill="1" applyBorder="1"/>
    <xf numFmtId="0" fontId="4" fillId="5" borderId="0" xfId="0" applyFont="1" applyFill="1" applyAlignment="1">
      <alignment horizontal="left"/>
    </xf>
    <xf numFmtId="8" fontId="1" fillId="5" borderId="4" xfId="0" applyNumberFormat="1" applyFont="1" applyFill="1" applyBorder="1" applyProtection="1">
      <protection locked="0"/>
    </xf>
    <xf numFmtId="8" fontId="0" fillId="9" borderId="4" xfId="0" applyNumberFormat="1" applyFill="1" applyBorder="1" applyAlignment="1">
      <alignment horizontal="right"/>
    </xf>
    <xf numFmtId="8" fontId="0" fillId="5" borderId="4" xfId="0" applyNumberFormat="1" applyFill="1" applyBorder="1" applyAlignment="1" applyProtection="1">
      <alignment horizontal="right"/>
      <protection locked="0"/>
    </xf>
    <xf numFmtId="8" fontId="0" fillId="9" borderId="8" xfId="0" applyNumberFormat="1" applyFill="1" applyBorder="1" applyAlignment="1">
      <alignment horizontal="right"/>
    </xf>
    <xf numFmtId="8" fontId="3" fillId="5" borderId="14" xfId="0" applyNumberFormat="1" applyFont="1" applyFill="1" applyBorder="1" applyAlignment="1">
      <alignment horizontal="right"/>
    </xf>
    <xf numFmtId="8" fontId="0" fillId="5" borderId="0" xfId="0" applyNumberFormat="1" applyFill="1" applyAlignment="1">
      <alignment horizontal="right"/>
    </xf>
    <xf numFmtId="8" fontId="4" fillId="5" borderId="0" xfId="0" applyNumberFormat="1" applyFont="1" applyFill="1" applyAlignment="1">
      <alignment horizontal="right"/>
    </xf>
    <xf numFmtId="49" fontId="4" fillId="5" borderId="0" xfId="0" applyNumberFormat="1" applyFont="1" applyFill="1" applyAlignment="1">
      <alignment horizontal="center"/>
    </xf>
    <xf numFmtId="0" fontId="6" fillId="5" borderId="1" xfId="0" applyFont="1" applyFill="1" applyBorder="1"/>
    <xf numFmtId="8" fontId="6" fillId="5" borderId="0" xfId="0" applyNumberFormat="1" applyFont="1" applyFill="1" applyAlignment="1">
      <alignment horizontal="right"/>
    </xf>
    <xf numFmtId="0" fontId="7" fillId="5" borderId="2" xfId="0" applyFont="1" applyFill="1" applyBorder="1"/>
    <xf numFmtId="0" fontId="10" fillId="5" borderId="2" xfId="0" applyFont="1" applyFill="1" applyBorder="1"/>
    <xf numFmtId="0" fontId="5" fillId="5" borderId="21" xfId="0" applyFont="1" applyFill="1" applyBorder="1"/>
    <xf numFmtId="0" fontId="21" fillId="5" borderId="2" xfId="0" applyFont="1" applyFill="1" applyBorder="1" applyAlignment="1">
      <alignment horizontal="right"/>
    </xf>
    <xf numFmtId="0" fontId="20" fillId="5" borderId="0" xfId="0" applyFont="1" applyFill="1"/>
    <xf numFmtId="0" fontId="0" fillId="5" borderId="21" xfId="0" applyFill="1" applyBorder="1"/>
    <xf numFmtId="0" fontId="21" fillId="5" borderId="0" xfId="0" applyFont="1" applyFill="1" applyAlignment="1">
      <alignment horizontal="right"/>
    </xf>
    <xf numFmtId="0" fontId="8" fillId="5" borderId="2" xfId="0" applyFont="1" applyFill="1" applyBorder="1" applyAlignment="1">
      <alignment horizontal="left"/>
    </xf>
    <xf numFmtId="0" fontId="7" fillId="5" borderId="1" xfId="0" applyFont="1" applyFill="1" applyBorder="1" applyAlignment="1">
      <alignment horizontal="right"/>
    </xf>
    <xf numFmtId="0" fontId="7" fillId="5" borderId="2" xfId="0" applyFont="1" applyFill="1" applyBorder="1" applyAlignment="1">
      <alignment horizontal="left"/>
    </xf>
    <xf numFmtId="0" fontId="19" fillId="5" borderId="21" xfId="0" applyFont="1" applyFill="1" applyBorder="1"/>
    <xf numFmtId="0" fontId="7" fillId="5" borderId="21" xfId="0" applyFont="1" applyFill="1" applyBorder="1" applyAlignment="1">
      <alignment horizontal="right"/>
    </xf>
    <xf numFmtId="0" fontId="19" fillId="5" borderId="2" xfId="0" applyFont="1" applyFill="1" applyBorder="1" applyAlignment="1">
      <alignment horizontal="left"/>
    </xf>
    <xf numFmtId="0" fontId="1" fillId="5" borderId="2" xfId="0" applyFont="1" applyFill="1" applyBorder="1"/>
    <xf numFmtId="44" fontId="5" fillId="5" borderId="0" xfId="2" applyFont="1" applyFill="1" applyAlignment="1" applyProtection="1"/>
    <xf numFmtId="43" fontId="5" fillId="5" borderId="4" xfId="2" applyNumberFormat="1" applyFont="1" applyFill="1" applyBorder="1" applyAlignment="1" applyProtection="1">
      <alignment horizontal="right"/>
      <protection locked="0"/>
    </xf>
    <xf numFmtId="43" fontId="5" fillId="5" borderId="8" xfId="1" applyFont="1" applyFill="1" applyBorder="1" applyAlignment="1" applyProtection="1">
      <alignment horizontal="right"/>
      <protection locked="0"/>
    </xf>
    <xf numFmtId="44" fontId="12" fillId="10" borderId="27" xfId="0" applyNumberFormat="1" applyFont="1" applyFill="1" applyBorder="1"/>
    <xf numFmtId="0" fontId="14" fillId="5" borderId="0" xfId="0" applyFont="1" applyFill="1" applyAlignment="1">
      <alignment horizontal="center"/>
    </xf>
    <xf numFmtId="0" fontId="13" fillId="5" borderId="0" xfId="0" applyFont="1" applyFill="1" applyAlignment="1">
      <alignment horizontal="left"/>
    </xf>
    <xf numFmtId="0" fontId="17" fillId="5" borderId="0" xfId="0" applyFont="1" applyFill="1" applyAlignment="1">
      <alignment horizontal="center"/>
    </xf>
    <xf numFmtId="0" fontId="5" fillId="5" borderId="0" xfId="0" applyFont="1" applyFill="1" applyAlignment="1">
      <alignment horizontal="center"/>
    </xf>
    <xf numFmtId="0" fontId="33" fillId="5" borderId="0" xfId="0" applyFont="1" applyFill="1"/>
    <xf numFmtId="0" fontId="4" fillId="5" borderId="0" xfId="0" applyFont="1" applyFill="1" applyAlignment="1" applyProtection="1">
      <alignment horizontal="left"/>
      <protection locked="0"/>
    </xf>
    <xf numFmtId="0" fontId="0" fillId="5" borderId="0" xfId="0" applyFill="1" applyAlignment="1" applyProtection="1">
      <alignment horizontal="left"/>
      <protection locked="0"/>
    </xf>
    <xf numFmtId="8" fontId="0" fillId="5" borderId="4" xfId="0" applyNumberFormat="1" applyFill="1" applyBorder="1" applyAlignment="1" applyProtection="1">
      <alignment readingOrder="1"/>
      <protection locked="0"/>
    </xf>
    <xf numFmtId="8" fontId="3" fillId="5" borderId="0" xfId="0" applyNumberFormat="1" applyFont="1" applyFill="1"/>
    <xf numFmtId="40" fontId="3" fillId="5" borderId="4" xfId="0" applyNumberFormat="1" applyFont="1" applyFill="1" applyBorder="1" applyAlignment="1" applyProtection="1">
      <alignment horizontal="center" wrapText="1"/>
      <protection locked="0"/>
    </xf>
    <xf numFmtId="0" fontId="3" fillId="5" borderId="4" xfId="0" applyFont="1" applyFill="1" applyBorder="1" applyAlignment="1" applyProtection="1">
      <alignment horizontal="center" wrapText="1"/>
      <protection locked="0"/>
    </xf>
    <xf numFmtId="0" fontId="3" fillId="5" borderId="0" xfId="0" applyFont="1" applyFill="1" applyAlignment="1" applyProtection="1">
      <alignment horizontal="right"/>
      <protection locked="0"/>
    </xf>
    <xf numFmtId="8" fontId="3" fillId="8" borderId="9" xfId="0" applyNumberFormat="1" applyFont="1" applyFill="1" applyBorder="1" applyProtection="1">
      <protection locked="0"/>
    </xf>
    <xf numFmtId="0" fontId="36" fillId="5" borderId="0" xfId="0" applyFont="1" applyFill="1"/>
    <xf numFmtId="43" fontId="3" fillId="4" borderId="9" xfId="1" applyFont="1" applyFill="1" applyBorder="1" applyProtection="1"/>
    <xf numFmtId="0" fontId="3" fillId="5" borderId="4" xfId="0" applyFont="1" applyFill="1" applyBorder="1" applyAlignment="1" applyProtection="1">
      <alignment horizontal="right" wrapText="1"/>
      <protection locked="0"/>
    </xf>
    <xf numFmtId="8" fontId="3" fillId="4" borderId="14" xfId="0" applyNumberFormat="1" applyFont="1" applyFill="1" applyBorder="1"/>
    <xf numFmtId="40" fontId="3" fillId="5" borderId="4" xfId="0" applyNumberFormat="1" applyFont="1" applyFill="1" applyBorder="1" applyAlignment="1" applyProtection="1">
      <alignment horizontal="right" wrapText="1"/>
      <protection locked="0"/>
    </xf>
    <xf numFmtId="8" fontId="0" fillId="5" borderId="4" xfId="0" applyNumberFormat="1" applyFill="1" applyBorder="1" applyAlignment="1" applyProtection="1">
      <alignment horizontal="right" wrapText="1"/>
      <protection locked="0"/>
    </xf>
    <xf numFmtId="8" fontId="0" fillId="5" borderId="19" xfId="0" applyNumberFormat="1" applyFill="1" applyBorder="1" applyAlignment="1" applyProtection="1">
      <alignment horizontal="right" wrapText="1"/>
      <protection locked="0"/>
    </xf>
    <xf numFmtId="0" fontId="3" fillId="8" borderId="4" xfId="0" applyFont="1" applyFill="1" applyBorder="1" applyAlignment="1">
      <alignment horizontal="center"/>
    </xf>
    <xf numFmtId="0" fontId="4" fillId="5" borderId="0" xfId="0" applyFont="1" applyFill="1" applyAlignment="1">
      <alignment horizontal="left" vertical="top"/>
    </xf>
    <xf numFmtId="0" fontId="3" fillId="5" borderId="4" xfId="0" applyFont="1" applyFill="1" applyBorder="1" applyAlignment="1" applyProtection="1">
      <alignment horizontal="right"/>
      <protection locked="0"/>
    </xf>
    <xf numFmtId="40" fontId="0" fillId="5" borderId="4" xfId="0" applyNumberFormat="1" applyFill="1" applyBorder="1" applyAlignment="1" applyProtection="1">
      <alignment horizontal="right"/>
      <protection locked="0"/>
    </xf>
    <xf numFmtId="0" fontId="1" fillId="5" borderId="4" xfId="0" applyFont="1" applyFill="1" applyBorder="1" applyAlignment="1" applyProtection="1">
      <alignment horizontal="right"/>
      <protection locked="0"/>
    </xf>
    <xf numFmtId="2" fontId="3" fillId="4" borderId="9" xfId="0" applyNumberFormat="1" applyFont="1" applyFill="1" applyBorder="1"/>
    <xf numFmtId="0" fontId="3" fillId="5" borderId="4" xfId="0" applyFont="1" applyFill="1" applyBorder="1" applyAlignment="1">
      <alignment horizontal="center"/>
    </xf>
    <xf numFmtId="8" fontId="3" fillId="4" borderId="9" xfId="0" applyNumberFormat="1" applyFont="1" applyFill="1" applyBorder="1" applyAlignment="1">
      <alignment wrapText="1"/>
    </xf>
    <xf numFmtId="40" fontId="0" fillId="5" borderId="4" xfId="0" applyNumberFormat="1" applyFill="1" applyBorder="1" applyProtection="1">
      <protection locked="0"/>
    </xf>
    <xf numFmtId="2" fontId="1" fillId="5" borderId="4" xfId="0" applyNumberFormat="1" applyFont="1" applyFill="1" applyBorder="1" applyProtection="1">
      <protection locked="0"/>
    </xf>
    <xf numFmtId="2" fontId="0" fillId="5" borderId="4" xfId="1" applyNumberFormat="1" applyFont="1" applyFill="1" applyBorder="1" applyProtection="1">
      <protection locked="0"/>
    </xf>
    <xf numFmtId="2" fontId="0" fillId="5" borderId="4" xfId="0" applyNumberFormat="1" applyFill="1" applyBorder="1" applyProtection="1">
      <protection locked="0"/>
    </xf>
    <xf numFmtId="2" fontId="0" fillId="4" borderId="4" xfId="0" applyNumberFormat="1" applyFill="1" applyBorder="1" applyAlignment="1">
      <alignment horizontal="right"/>
    </xf>
    <xf numFmtId="2" fontId="5" fillId="5" borderId="4" xfId="0" applyNumberFormat="1" applyFont="1" applyFill="1" applyBorder="1" applyProtection="1">
      <protection locked="0"/>
    </xf>
    <xf numFmtId="2" fontId="5" fillId="11" borderId="4" xfId="0" applyNumberFormat="1" applyFont="1" applyFill="1" applyBorder="1" applyProtection="1">
      <protection locked="0"/>
    </xf>
    <xf numFmtId="2" fontId="0" fillId="5" borderId="4" xfId="0" applyNumberFormat="1" applyFill="1" applyBorder="1" applyAlignment="1" applyProtection="1">
      <alignment horizontal="right"/>
      <protection locked="0"/>
    </xf>
    <xf numFmtId="2" fontId="0" fillId="4" borderId="8" xfId="0" applyNumberFormat="1" applyFill="1" applyBorder="1" applyAlignment="1">
      <alignment horizontal="right"/>
    </xf>
    <xf numFmtId="2" fontId="0" fillId="5" borderId="19" xfId="0" applyNumberFormat="1" applyFill="1" applyBorder="1" applyAlignment="1" applyProtection="1">
      <alignment horizontal="right"/>
      <protection locked="0"/>
    </xf>
    <xf numFmtId="2" fontId="3" fillId="5" borderId="14" xfId="0" applyNumberFormat="1" applyFont="1" applyFill="1" applyBorder="1" applyAlignment="1">
      <alignment horizontal="right"/>
    </xf>
    <xf numFmtId="2" fontId="0" fillId="5" borderId="4" xfId="0" applyNumberFormat="1" applyFill="1" applyBorder="1" applyAlignment="1">
      <alignment horizontal="right"/>
    </xf>
    <xf numFmtId="2" fontId="5" fillId="4" borderId="4" xfId="2" applyNumberFormat="1" applyFont="1" applyFill="1" applyBorder="1" applyAlignment="1" applyProtection="1">
      <alignment horizontal="right"/>
    </xf>
    <xf numFmtId="2" fontId="1" fillId="4" borderId="4" xfId="2" applyNumberFormat="1" applyFont="1" applyFill="1" applyBorder="1" applyAlignment="1" applyProtection="1">
      <alignment horizontal="right"/>
    </xf>
    <xf numFmtId="2" fontId="1" fillId="4" borderId="4" xfId="1" applyNumberFormat="1" applyFont="1" applyFill="1" applyBorder="1" applyAlignment="1" applyProtection="1">
      <alignment horizontal="right"/>
    </xf>
    <xf numFmtId="2" fontId="0" fillId="5" borderId="4" xfId="1" applyNumberFormat="1" applyFont="1" applyFill="1" applyBorder="1" applyProtection="1"/>
    <xf numFmtId="2" fontId="0" fillId="5" borderId="4" xfId="2" applyNumberFormat="1" applyFont="1" applyFill="1" applyBorder="1" applyAlignment="1" applyProtection="1">
      <alignment horizontal="right"/>
      <protection locked="0"/>
    </xf>
    <xf numFmtId="2" fontId="1" fillId="4" borderId="8" xfId="2" applyNumberFormat="1" applyFont="1" applyFill="1" applyBorder="1" applyAlignment="1" applyProtection="1">
      <alignment horizontal="right"/>
    </xf>
    <xf numFmtId="2" fontId="3" fillId="5" borderId="25" xfId="2" applyNumberFormat="1" applyFont="1" applyFill="1" applyBorder="1" applyAlignment="1" applyProtection="1">
      <alignment horizontal="right"/>
    </xf>
    <xf numFmtId="2" fontId="1" fillId="4" borderId="19" xfId="2" applyNumberFormat="1" applyFont="1" applyFill="1" applyBorder="1" applyAlignment="1" applyProtection="1">
      <alignment horizontal="right"/>
    </xf>
    <xf numFmtId="2" fontId="5" fillId="4" borderId="17" xfId="2" applyNumberFormat="1" applyFont="1" applyFill="1" applyBorder="1" applyAlignment="1" applyProtection="1">
      <alignment horizontal="right"/>
    </xf>
    <xf numFmtId="2" fontId="5" fillId="4" borderId="7" xfId="2" applyNumberFormat="1" applyFont="1" applyFill="1" applyBorder="1" applyAlignment="1" applyProtection="1">
      <alignment horizontal="right"/>
    </xf>
    <xf numFmtId="2" fontId="1" fillId="4" borderId="17" xfId="2" applyNumberFormat="1" applyFont="1" applyFill="1" applyBorder="1" applyAlignment="1" applyProtection="1">
      <alignment horizontal="right"/>
    </xf>
    <xf numFmtId="2" fontId="3" fillId="5" borderId="28" xfId="2" applyNumberFormat="1" applyFont="1" applyFill="1" applyBorder="1" applyAlignment="1" applyProtection="1">
      <alignment horizontal="right"/>
    </xf>
    <xf numFmtId="2" fontId="3" fillId="4" borderId="26" xfId="2" applyNumberFormat="1" applyFont="1" applyFill="1" applyBorder="1" applyAlignment="1" applyProtection="1">
      <alignment horizontal="right"/>
    </xf>
    <xf numFmtId="0" fontId="4" fillId="5" borderId="4" xfId="0" applyFont="1" applyFill="1" applyBorder="1" applyAlignment="1">
      <alignment horizontal="center" wrapText="1"/>
    </xf>
    <xf numFmtId="0" fontId="38" fillId="2" borderId="4" xfId="0" applyFont="1" applyFill="1" applyBorder="1" applyAlignment="1">
      <alignment horizontal="center" wrapText="1"/>
    </xf>
    <xf numFmtId="0" fontId="6" fillId="5" borderId="4" xfId="0" applyFont="1" applyFill="1" applyBorder="1" applyAlignment="1" applyProtection="1">
      <alignment wrapText="1"/>
      <protection locked="0"/>
    </xf>
    <xf numFmtId="8" fontId="6" fillId="5" borderId="4" xfId="0" applyNumberFormat="1" applyFont="1" applyFill="1" applyBorder="1" applyProtection="1">
      <protection locked="0"/>
    </xf>
    <xf numFmtId="164" fontId="6" fillId="5" borderId="4" xfId="0" applyNumberFormat="1" applyFont="1" applyFill="1" applyBorder="1" applyProtection="1">
      <protection locked="0"/>
    </xf>
    <xf numFmtId="0" fontId="4" fillId="6" borderId="4" xfId="0" applyFont="1" applyFill="1" applyBorder="1" applyAlignment="1">
      <alignment horizontal="center" wrapText="1"/>
    </xf>
    <xf numFmtId="167" fontId="6" fillId="12" borderId="1" xfId="0" applyNumberFormat="1" applyFont="1" applyFill="1" applyBorder="1" applyAlignment="1" applyProtection="1">
      <alignment horizontal="left" wrapText="1"/>
      <protection locked="0"/>
    </xf>
    <xf numFmtId="0" fontId="6" fillId="12" borderId="2" xfId="0" applyFont="1" applyFill="1" applyBorder="1" applyAlignment="1" applyProtection="1">
      <alignment horizontal="left"/>
      <protection locked="0"/>
    </xf>
    <xf numFmtId="0" fontId="6" fillId="12" borderId="1" xfId="0" applyFont="1" applyFill="1" applyBorder="1" applyAlignment="1" applyProtection="1">
      <alignment horizontal="left"/>
      <protection locked="0"/>
    </xf>
    <xf numFmtId="0" fontId="1" fillId="12" borderId="4" xfId="0" applyFont="1" applyFill="1" applyBorder="1" applyProtection="1">
      <protection locked="0"/>
    </xf>
    <xf numFmtId="0" fontId="1" fillId="12" borderId="4" xfId="0" applyFont="1" applyFill="1" applyBorder="1" applyAlignment="1" applyProtection="1">
      <alignment wrapText="1"/>
      <protection locked="0"/>
    </xf>
    <xf numFmtId="0" fontId="2" fillId="12" borderId="4" xfId="3" applyFill="1" applyBorder="1" applyAlignment="1" applyProtection="1">
      <protection locked="0"/>
    </xf>
    <xf numFmtId="166" fontId="1" fillId="12" borderId="4" xfId="0" applyNumberFormat="1" applyFont="1" applyFill="1" applyBorder="1" applyProtection="1">
      <protection locked="0"/>
    </xf>
    <xf numFmtId="0" fontId="6" fillId="0" borderId="1" xfId="0" applyFont="1" applyBorder="1" applyAlignment="1" applyProtection="1">
      <alignment horizontal="left"/>
      <protection locked="0"/>
    </xf>
    <xf numFmtId="0" fontId="6" fillId="0" borderId="3" xfId="0" applyFont="1" applyBorder="1" applyAlignment="1" applyProtection="1">
      <alignment horizontal="left"/>
      <protection locked="0"/>
    </xf>
    <xf numFmtId="8" fontId="1" fillId="5" borderId="4" xfId="2" applyNumberFormat="1" applyFont="1" applyFill="1" applyBorder="1" applyAlignment="1" applyProtection="1">
      <alignment horizontal="right"/>
    </xf>
    <xf numFmtId="0" fontId="1" fillId="5" borderId="0" xfId="0" applyFont="1" applyFill="1"/>
    <xf numFmtId="0" fontId="14" fillId="5" borderId="0" xfId="0" applyFont="1" applyFill="1" applyAlignment="1">
      <alignment horizontal="center"/>
    </xf>
    <xf numFmtId="0" fontId="0" fillId="5" borderId="23" xfId="0" applyFill="1" applyBorder="1" applyAlignment="1" applyProtection="1">
      <alignment horizontal="left" wrapText="1"/>
      <protection locked="0"/>
    </xf>
    <xf numFmtId="0" fontId="0" fillId="5" borderId="21" xfId="0" applyFill="1" applyBorder="1" applyAlignment="1">
      <alignment horizontal="left" wrapText="1"/>
    </xf>
    <xf numFmtId="0" fontId="0" fillId="5" borderId="23" xfId="0" applyFill="1" applyBorder="1" applyAlignment="1" applyProtection="1">
      <alignment horizontal="center" wrapText="1"/>
      <protection locked="0"/>
    </xf>
    <xf numFmtId="0" fontId="0" fillId="5" borderId="21" xfId="0" applyFill="1" applyBorder="1" applyAlignment="1" applyProtection="1">
      <alignment horizontal="center" wrapText="1"/>
      <protection locked="0"/>
    </xf>
    <xf numFmtId="0" fontId="3" fillId="5" borderId="23" xfId="0" applyFont="1" applyFill="1" applyBorder="1" applyAlignment="1">
      <alignment horizontal="center" wrapText="1"/>
    </xf>
    <xf numFmtId="0" fontId="3" fillId="5" borderId="21" xfId="0" applyFont="1" applyFill="1" applyBorder="1" applyAlignment="1">
      <alignment horizontal="center" wrapText="1"/>
    </xf>
    <xf numFmtId="0" fontId="0" fillId="5" borderId="21" xfId="0" applyFill="1" applyBorder="1" applyAlignment="1" applyProtection="1">
      <alignment horizontal="left" wrapText="1"/>
      <protection locked="0"/>
    </xf>
    <xf numFmtId="0" fontId="3" fillId="5" borderId="23" xfId="0" applyFont="1" applyFill="1" applyBorder="1" applyAlignment="1">
      <alignment horizontal="center"/>
    </xf>
    <xf numFmtId="0" fontId="3" fillId="5" borderId="21" xfId="0" applyFont="1" applyFill="1" applyBorder="1" applyAlignment="1">
      <alignment horizontal="center"/>
    </xf>
    <xf numFmtId="0" fontId="1" fillId="5" borderId="23" xfId="0" applyFont="1" applyFill="1" applyBorder="1" applyAlignment="1" applyProtection="1">
      <alignment horizontal="left" wrapText="1"/>
      <protection locked="0"/>
    </xf>
    <xf numFmtId="0" fontId="8" fillId="5" borderId="2" xfId="0" applyFont="1" applyFill="1" applyBorder="1" applyAlignment="1">
      <alignment horizontal="left"/>
    </xf>
    <xf numFmtId="0" fontId="0" fillId="5" borderId="21" xfId="0" applyFill="1" applyBorder="1"/>
    <xf numFmtId="0" fontId="0" fillId="5" borderId="2" xfId="0" applyFill="1" applyBorder="1" applyAlignment="1">
      <alignment horizontal="left"/>
    </xf>
    <xf numFmtId="0" fontId="7" fillId="5" borderId="2" xfId="0" applyFont="1" applyFill="1" applyBorder="1" applyAlignment="1">
      <alignment horizontal="right"/>
    </xf>
    <xf numFmtId="0" fontId="0" fillId="5" borderId="5" xfId="0" applyFill="1" applyBorder="1"/>
    <xf numFmtId="0" fontId="5" fillId="5" borderId="1" xfId="0" applyFont="1" applyFill="1" applyBorder="1" applyAlignment="1" applyProtection="1">
      <alignment horizontal="left" wrapText="1"/>
      <protection locked="0"/>
    </xf>
    <xf numFmtId="0" fontId="17" fillId="5" borderId="0" xfId="0" applyFont="1" applyFill="1" applyAlignment="1">
      <alignment horizontal="center"/>
    </xf>
    <xf numFmtId="164" fontId="17" fillId="5" borderId="0" xfId="0" applyNumberFormat="1" applyFont="1" applyFill="1" applyAlignment="1">
      <alignment horizontal="center"/>
    </xf>
    <xf numFmtId="0" fontId="1" fillId="5" borderId="2" xfId="0" applyFont="1" applyFill="1" applyBorder="1" applyAlignment="1" applyProtection="1">
      <alignment horizontal="left" wrapText="1"/>
      <protection locked="0"/>
    </xf>
    <xf numFmtId="0" fontId="5" fillId="5" borderId="2" xfId="0" applyFont="1" applyFill="1" applyBorder="1" applyAlignment="1" applyProtection="1">
      <alignment horizontal="left" wrapText="1"/>
      <protection locked="0"/>
    </xf>
    <xf numFmtId="0" fontId="1" fillId="5" borderId="1" xfId="0" applyFont="1" applyFill="1" applyBorder="1" applyAlignment="1" applyProtection="1">
      <alignment horizontal="left" wrapText="1"/>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colors>
    <mruColors>
      <color rgb="FFF7F9A7"/>
      <color rgb="FFF9F2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908957</xdr:colOff>
      <xdr:row>43</xdr:row>
      <xdr:rowOff>18612</xdr:rowOff>
    </xdr:from>
    <xdr:to>
      <xdr:col>7</xdr:col>
      <xdr:colOff>217716</xdr:colOff>
      <xdr:row>52</xdr:row>
      <xdr:rowOff>43793</xdr:rowOff>
    </xdr:to>
    <xdr:sp macro="" textlink="" fLocksText="0">
      <xdr:nvSpPr>
        <xdr:cNvPr id="4101" name="Rectangle 5">
          <a:extLst>
            <a:ext uri="{FF2B5EF4-FFF2-40B4-BE49-F238E27FC236}">
              <a16:creationId xmlns:a16="http://schemas.microsoft.com/office/drawing/2014/main" id="{00000000-0008-0000-0000-000005100000}"/>
            </a:ext>
          </a:extLst>
        </xdr:cNvPr>
        <xdr:cNvSpPr>
          <a:spLocks noChangeArrowheads="1"/>
        </xdr:cNvSpPr>
      </xdr:nvSpPr>
      <xdr:spPr bwMode="auto">
        <a:xfrm>
          <a:off x="1766207" y="7924362"/>
          <a:ext cx="8398330" cy="1739681"/>
        </a:xfrm>
        <a:prstGeom prst="rect">
          <a:avLst/>
        </a:prstGeom>
        <a:solidFill>
          <a:schemeClr val="accent3">
            <a:lumMod val="40000"/>
            <a:lumOff val="60000"/>
          </a:schemeClr>
        </a:solidFill>
        <a:ln w="44450" cap="rnd" cmpd="dbl">
          <a:solidFill>
            <a:schemeClr val="accent2"/>
          </a:solidFill>
          <a:bevel/>
          <a:headEnd/>
          <a:tailEnd/>
        </a:ln>
        <a:effectLst/>
      </xdr:spPr>
      <xdr:txBody>
        <a:bodyPr vertOverflow="clip" wrap="square" lIns="27432" tIns="22860" rIns="0" bIns="0" anchor="t" upright="1"/>
        <a:lstStyle/>
        <a:p>
          <a:pPr algn="l" rtl="0">
            <a:defRPr sz="1000"/>
          </a:pPr>
          <a:r>
            <a:rPr lang="en-US" sz="1200" b="0" i="0" u="none" strike="noStrike" baseline="0">
              <a:solidFill>
                <a:srgbClr val="FF0000"/>
              </a:solidFill>
              <a:latin typeface="Arial"/>
              <a:cs typeface="Arial"/>
            </a:rPr>
            <a:t>   Quickbooks users set your accounting preference to  cash basis!</a:t>
          </a:r>
        </a:p>
        <a:p>
          <a:pPr algn="l" rtl="0">
            <a:defRPr sz="1000"/>
          </a:pPr>
          <a:endParaRPr lang="en-US" sz="1000" b="0" i="0" u="none" strike="noStrike" baseline="0">
            <a:solidFill>
              <a:srgbClr val="000000"/>
            </a:solidFill>
            <a:latin typeface="Arial"/>
            <a:cs typeface="Arial"/>
          </a:endParaRPr>
        </a:p>
        <a:p>
          <a:pPr algn="l" rtl="0">
            <a:defRPr sz="1000"/>
          </a:pPr>
          <a:r>
            <a:rPr lang="en-US" sz="1050" b="0" i="0" u="none" strike="noStrike" baseline="0">
              <a:solidFill>
                <a:srgbClr val="000000"/>
              </a:solidFill>
              <a:latin typeface="Arial"/>
              <a:cs typeface="Arial"/>
            </a:rPr>
            <a:t>   When submitting electronically (via e-mail) you do not need to sign these forms.  Copy the text below into your submitting</a:t>
          </a:r>
        </a:p>
        <a:p>
          <a:pPr algn="l" rtl="0">
            <a:defRPr sz="1000"/>
          </a:pPr>
          <a:r>
            <a:rPr lang="en-US" sz="1050" b="0" i="0" u="none" strike="noStrike" baseline="0">
              <a:solidFill>
                <a:srgbClr val="000000"/>
              </a:solidFill>
              <a:latin typeface="Arial"/>
              <a:cs typeface="Arial"/>
            </a:rPr>
            <a:t>   e-mail.  Your digital signature along with this declaration will meet our requirements.  If for some reason you do NOT submit  </a:t>
          </a:r>
        </a:p>
        <a:p>
          <a:pPr algn="l" rtl="0">
            <a:defRPr sz="1000"/>
          </a:pPr>
          <a:r>
            <a:rPr lang="en-US" sz="1050" b="0" i="0" u="none" strike="noStrike" baseline="0">
              <a:solidFill>
                <a:srgbClr val="000000"/>
              </a:solidFill>
              <a:latin typeface="Arial"/>
              <a:cs typeface="Arial"/>
            </a:rPr>
            <a:t>   electronically, YOU MUST sign the form below.</a:t>
          </a:r>
        </a:p>
        <a:p>
          <a:pPr algn="l" rtl="0">
            <a:defRPr sz="1000"/>
          </a:pPr>
          <a:endParaRPr lang="en-US" sz="1050" b="0" i="0" u="none" strike="noStrike" baseline="0">
            <a:solidFill>
              <a:srgbClr val="000000"/>
            </a:solidFill>
            <a:latin typeface="Arial"/>
            <a:cs typeface="Arial"/>
          </a:endParaRPr>
        </a:p>
        <a:p>
          <a:pPr algn="l" rtl="0">
            <a:defRPr sz="1000"/>
          </a:pPr>
          <a:r>
            <a:rPr lang="en-US" sz="1050" b="0" i="0" u="none" strike="noStrike" baseline="0">
              <a:solidFill>
                <a:srgbClr val="000000"/>
              </a:solidFill>
              <a:latin typeface="Arial"/>
              <a:cs typeface="Arial"/>
            </a:rPr>
            <a:t>    I (we) declare that the information on the accompanying financial statements are, to the best of our knowledge and belief, true and </a:t>
          </a:r>
        </a:p>
        <a:p>
          <a:pPr algn="l" rtl="0">
            <a:defRPr sz="1000"/>
          </a:pPr>
          <a:r>
            <a:rPr lang="en-US" sz="1050" b="0" i="0" u="none" strike="noStrike" baseline="0">
              <a:solidFill>
                <a:srgbClr val="000000"/>
              </a:solidFill>
              <a:latin typeface="Arial"/>
              <a:cs typeface="Arial"/>
            </a:rPr>
            <a:t>    correct.  By submitting this information electronically, the sender, duly authorized to do so, authorizes its parent organization (while </a:t>
          </a:r>
        </a:p>
        <a:p>
          <a:pPr algn="l" rtl="0">
            <a:defRPr sz="1000"/>
          </a:pPr>
          <a:r>
            <a:rPr lang="en-US" sz="1050" b="0" i="0" u="none" strike="noStrike" baseline="0">
              <a:solidFill>
                <a:srgbClr val="000000"/>
              </a:solidFill>
              <a:latin typeface="Arial"/>
              <a:cs typeface="Arial"/>
            </a:rPr>
            <a:t>    in all respects intending to comply with all applicable legal provisions governing the use of digital signatures), to include this affiliate's </a:t>
          </a:r>
        </a:p>
        <a:p>
          <a:pPr algn="l" rtl="0">
            <a:defRPr sz="1000"/>
          </a:pPr>
          <a:r>
            <a:rPr lang="en-US" sz="1050" b="0" i="0" u="none" strike="noStrike" baseline="0">
              <a:solidFill>
                <a:srgbClr val="000000"/>
              </a:solidFill>
              <a:latin typeface="Arial"/>
              <a:cs typeface="Arial"/>
            </a:rPr>
            <a:t>    information in applicable returns to the IRS.</a:t>
          </a:r>
        </a:p>
      </xdr:txBody>
    </xdr:sp>
    <xdr:clientData/>
  </xdr:twoCellAnchor>
  <xdr:twoCellAnchor>
    <xdr:from>
      <xdr:col>0</xdr:col>
      <xdr:colOff>390509</xdr:colOff>
      <xdr:row>3</xdr:row>
      <xdr:rowOff>18993</xdr:rowOff>
    </xdr:from>
    <xdr:to>
      <xdr:col>8</xdr:col>
      <xdr:colOff>1888</xdr:colOff>
      <xdr:row>13</xdr:row>
      <xdr:rowOff>123769</xdr:rowOff>
    </xdr:to>
    <xdr:grpSp>
      <xdr:nvGrpSpPr>
        <xdr:cNvPr id="4107" name="Group 33">
          <a:extLst>
            <a:ext uri="{FF2B5EF4-FFF2-40B4-BE49-F238E27FC236}">
              <a16:creationId xmlns:a16="http://schemas.microsoft.com/office/drawing/2014/main" id="{00000000-0008-0000-0000-00000B100000}"/>
            </a:ext>
          </a:extLst>
        </xdr:cNvPr>
        <xdr:cNvGrpSpPr>
          <a:grpSpLocks/>
        </xdr:cNvGrpSpPr>
      </xdr:nvGrpSpPr>
      <xdr:grpSpPr bwMode="auto">
        <a:xfrm>
          <a:off x="390509" y="495243"/>
          <a:ext cx="11274212" cy="1692276"/>
          <a:chOff x="1069162" y="1055113"/>
          <a:chExt cx="64479" cy="12744"/>
        </a:xfrm>
      </xdr:grpSpPr>
      <xdr:pic>
        <xdr:nvPicPr>
          <xdr:cNvPr id="43" name="Picture 42">
            <a:extLst>
              <a:ext uri="{FF2B5EF4-FFF2-40B4-BE49-F238E27FC236}">
                <a16:creationId xmlns:a16="http://schemas.microsoft.com/office/drawing/2014/main" id="{00000000-0008-0000-0000-00002B000000}"/>
              </a:ext>
            </a:extLst>
          </xdr:cNvPr>
          <xdr:cNvPicPr preferRelativeResize="0">
            <a:picLocks noChangeArrowheads="1"/>
          </xdr:cNvPicPr>
        </xdr:nvPicPr>
        <xdr:blipFill>
          <a:blip xmlns:r="http://schemas.openxmlformats.org/officeDocument/2006/relationships" r:embed="rId1" cstate="print">
            <a:clrChange>
              <a:clrFrom>
                <a:srgbClr val="F4FFFF"/>
              </a:clrFrom>
              <a:clrTo>
                <a:srgbClr val="F4FFFF">
                  <a:alpha val="0"/>
                </a:srgbClr>
              </a:clrTo>
            </a:clrChange>
            <a:duotone>
              <a:schemeClr val="accent3">
                <a:shade val="45000"/>
                <a:satMod val="135000"/>
              </a:schemeClr>
              <a:prstClr val="white"/>
            </a:duotone>
          </a:blip>
          <a:srcRect/>
          <a:stretch>
            <a:fillRect/>
          </a:stretch>
        </xdr:blipFill>
        <xdr:spPr bwMode="auto">
          <a:xfrm>
            <a:off x="1096758" y="1055113"/>
            <a:ext cx="9851" cy="12744"/>
          </a:xfrm>
          <a:prstGeom prst="rect">
            <a:avLst/>
          </a:prstGeom>
          <a:solidFill>
            <a:schemeClr val="accent3">
              <a:lumMod val="40000"/>
              <a:lumOff val="60000"/>
              <a:alpha val="0"/>
            </a:schemeClr>
          </a:solidFill>
          <a:ln>
            <a:noFill/>
          </a:ln>
          <a:effectLst/>
        </xdr:spPr>
      </xdr:pic>
      <xdr:sp macro="" textlink="">
        <xdr:nvSpPr>
          <xdr:cNvPr id="4152" name="WordArt 56">
            <a:extLst>
              <a:ext uri="{FF2B5EF4-FFF2-40B4-BE49-F238E27FC236}">
                <a16:creationId xmlns:a16="http://schemas.microsoft.com/office/drawing/2014/main" id="{00000000-0008-0000-0000-000038100000}"/>
              </a:ext>
            </a:extLst>
          </xdr:cNvPr>
          <xdr:cNvSpPr>
            <a:spLocks noChangeArrowheads="1" noChangeShapeType="1" noTextEdit="1"/>
          </xdr:cNvSpPr>
        </xdr:nvSpPr>
        <xdr:spPr bwMode="auto">
          <a:xfrm>
            <a:off x="1074444" y="1063492"/>
            <a:ext cx="16536" cy="1056"/>
          </a:xfrm>
          <a:prstGeom prst="rect">
            <a:avLst/>
          </a:prstGeom>
        </xdr:spPr>
        <xdr:txBody>
          <a:bodyPr wrap="none" fromWordArt="1">
            <a:prstTxWarp prst="textPlain">
              <a:avLst>
                <a:gd name="adj" fmla="val 50000"/>
              </a:avLst>
            </a:prstTxWarp>
          </a:bodyPr>
          <a:lstStyle/>
          <a:p>
            <a:pPr algn="ctr" rtl="0">
              <a:buNone/>
            </a:pPr>
            <a:r>
              <a:rPr lang="uk-UA" sz="3600" b="1" kern="10" spc="720">
                <a:ln w="6350">
                  <a:solidFill>
                    <a:srgbClr val="663300"/>
                  </a:solidFill>
                  <a:round/>
                  <a:headEnd/>
                  <a:tailEnd/>
                </a:ln>
                <a:solidFill>
                  <a:srgbClr val="663300"/>
                </a:solidFill>
                <a:effectLst/>
                <a:latin typeface="Arial Unicode MS"/>
                <a:ea typeface="Arial Unicode MS"/>
                <a:cs typeface="Arial Unicode MS"/>
              </a:rPr>
              <a:t>Крайова Пластова Старшина</a:t>
            </a:r>
            <a:endParaRPr lang="en-US" sz="3600" b="1" kern="10" spc="720">
              <a:ln w="6350">
                <a:solidFill>
                  <a:srgbClr val="663300"/>
                </a:solidFill>
                <a:round/>
                <a:headEnd/>
                <a:tailEnd/>
              </a:ln>
              <a:solidFill>
                <a:srgbClr val="663300"/>
              </a:solidFill>
              <a:effectLst/>
              <a:latin typeface="Arial Unicode MS"/>
              <a:ea typeface="Arial Unicode MS"/>
              <a:cs typeface="Arial Unicode MS"/>
            </a:endParaRPr>
          </a:p>
        </xdr:txBody>
      </xdr:sp>
      <xdr:sp macro="" textlink="">
        <xdr:nvSpPr>
          <xdr:cNvPr id="4149" name="WordArt 53">
            <a:extLst>
              <a:ext uri="{FF2B5EF4-FFF2-40B4-BE49-F238E27FC236}">
                <a16:creationId xmlns:a16="http://schemas.microsoft.com/office/drawing/2014/main" id="{00000000-0008-0000-0000-000035100000}"/>
              </a:ext>
            </a:extLst>
          </xdr:cNvPr>
          <xdr:cNvSpPr>
            <a:spLocks noChangeArrowheads="1" noChangeShapeType="1" noTextEdit="1"/>
          </xdr:cNvSpPr>
        </xdr:nvSpPr>
        <xdr:spPr bwMode="auto">
          <a:xfrm>
            <a:off x="1107976" y="1056662"/>
            <a:ext cx="25665" cy="2816"/>
          </a:xfrm>
          <a:prstGeom prst="rect">
            <a:avLst/>
          </a:prstGeom>
        </xdr:spPr>
        <xdr:txBody>
          <a:bodyPr wrap="none" fromWordArt="1">
            <a:prstTxWarp prst="textPlain">
              <a:avLst>
                <a:gd name="adj" fmla="val 50000"/>
              </a:avLst>
            </a:prstTxWarp>
          </a:bodyPr>
          <a:lstStyle/>
          <a:p>
            <a:pPr algn="r" rtl="0">
              <a:buNone/>
            </a:pPr>
            <a:r>
              <a:rPr lang="en-US" sz="3600" kern="10" spc="72">
                <a:ln w="6350">
                  <a:solidFill>
                    <a:srgbClr val="663300"/>
                  </a:solidFill>
                  <a:round/>
                  <a:headEnd/>
                  <a:tailEnd/>
                </a:ln>
                <a:solidFill>
                  <a:srgbClr val="663300"/>
                </a:solidFill>
                <a:effectLst/>
                <a:latin typeface="Arial Unicode MS"/>
                <a:ea typeface="Arial Unicode MS"/>
                <a:cs typeface="Arial Unicode MS"/>
              </a:rPr>
              <a:t>UKRAINIAN SCOUTING ORGANIZATION</a:t>
            </a:r>
          </a:p>
          <a:p>
            <a:pPr algn="r" rtl="0">
              <a:buNone/>
            </a:pPr>
            <a:r>
              <a:rPr lang="en-US" sz="3600" kern="10" spc="72">
                <a:ln w="6350">
                  <a:solidFill>
                    <a:srgbClr val="663300"/>
                  </a:solidFill>
                  <a:round/>
                  <a:headEnd/>
                  <a:tailEnd/>
                </a:ln>
                <a:solidFill>
                  <a:srgbClr val="663300"/>
                </a:solidFill>
                <a:effectLst/>
                <a:latin typeface="Arial Unicode MS"/>
                <a:ea typeface="Arial Unicode MS"/>
                <a:cs typeface="Arial Unicode MS"/>
              </a:rPr>
              <a:t>USA</a:t>
            </a:r>
          </a:p>
        </xdr:txBody>
      </xdr:sp>
      <xdr:pic>
        <xdr:nvPicPr>
          <xdr:cNvPr id="4112" name="Picture 35">
            <a:extLst>
              <a:ext uri="{FF2B5EF4-FFF2-40B4-BE49-F238E27FC236}">
                <a16:creationId xmlns:a16="http://schemas.microsoft.com/office/drawing/2014/main" id="{00000000-0008-0000-0000-000010100000}"/>
              </a:ext>
            </a:extLst>
          </xdr:cNvPr>
          <xdr:cNvPicPr preferRelativeResize="0">
            <a:picLocks noChangeArrowheads="1"/>
          </xdr:cNvPicPr>
        </xdr:nvPicPr>
        <xdr:blipFill>
          <a:blip xmlns:r="http://schemas.openxmlformats.org/officeDocument/2006/relationships" r:embed="rId2" cstate="print"/>
          <a:srcRect l="22209" t="5220" r="10820" b="21239"/>
          <a:stretch>
            <a:fillRect/>
          </a:stretch>
        </xdr:blipFill>
        <xdr:spPr bwMode="auto">
          <a:xfrm>
            <a:off x="1130358" y="1061141"/>
            <a:ext cx="3048" cy="3029"/>
          </a:xfrm>
          <a:prstGeom prst="rect">
            <a:avLst/>
          </a:prstGeom>
          <a:noFill/>
          <a:ln w="3175" algn="in">
            <a:solidFill>
              <a:srgbClr val="000000"/>
            </a:solidFill>
            <a:miter lim="800000"/>
            <a:headEnd/>
            <a:tailEnd/>
          </a:ln>
        </xdr:spPr>
      </xdr:pic>
      <xdr:pic>
        <xdr:nvPicPr>
          <xdr:cNvPr id="4113" name="Picture 36">
            <a:extLst>
              <a:ext uri="{FF2B5EF4-FFF2-40B4-BE49-F238E27FC236}">
                <a16:creationId xmlns:a16="http://schemas.microsoft.com/office/drawing/2014/main" id="{00000000-0008-0000-0000-000011100000}"/>
              </a:ext>
            </a:extLst>
          </xdr:cNvPr>
          <xdr:cNvPicPr preferRelativeResize="0">
            <a:picLocks noChangeArrowheads="1"/>
          </xdr:cNvPicPr>
        </xdr:nvPicPr>
        <xdr:blipFill>
          <a:blip xmlns:r="http://schemas.openxmlformats.org/officeDocument/2006/relationships" r:embed="rId3" cstate="print">
            <a:lum bright="-6000"/>
          </a:blip>
          <a:srcRect l="7675" t="19463" r="9398" b="7300"/>
          <a:stretch>
            <a:fillRect/>
          </a:stretch>
        </xdr:blipFill>
        <xdr:spPr bwMode="auto">
          <a:xfrm>
            <a:off x="1106927" y="1064308"/>
            <a:ext cx="2977" cy="2967"/>
          </a:xfrm>
          <a:prstGeom prst="rect">
            <a:avLst/>
          </a:prstGeom>
          <a:noFill/>
          <a:ln w="3175" algn="in">
            <a:solidFill>
              <a:srgbClr val="000000"/>
            </a:solidFill>
            <a:miter lim="800000"/>
            <a:headEnd/>
            <a:tailEnd/>
          </a:ln>
        </xdr:spPr>
      </xdr:pic>
      <xdr:pic>
        <xdr:nvPicPr>
          <xdr:cNvPr id="4114" name="Picture 37">
            <a:extLst>
              <a:ext uri="{FF2B5EF4-FFF2-40B4-BE49-F238E27FC236}">
                <a16:creationId xmlns:a16="http://schemas.microsoft.com/office/drawing/2014/main" id="{00000000-0008-0000-0000-000012100000}"/>
              </a:ext>
            </a:extLst>
          </xdr:cNvPr>
          <xdr:cNvPicPr preferRelativeResize="0">
            <a:picLocks noChangeAspect="1" noChangeArrowheads="1"/>
          </xdr:cNvPicPr>
        </xdr:nvPicPr>
        <xdr:blipFill>
          <a:blip xmlns:r="http://schemas.openxmlformats.org/officeDocument/2006/relationships" r:embed="rId4" cstate="print"/>
          <a:srcRect l="9792" t="17209" r="10246" b="25438"/>
          <a:stretch>
            <a:fillRect/>
          </a:stretch>
        </xdr:blipFill>
        <xdr:spPr bwMode="auto">
          <a:xfrm>
            <a:off x="1093782" y="1064465"/>
            <a:ext cx="2858" cy="2810"/>
          </a:xfrm>
          <a:prstGeom prst="rect">
            <a:avLst/>
          </a:prstGeom>
          <a:noFill/>
          <a:ln w="3175" algn="in">
            <a:solidFill>
              <a:srgbClr val="000000"/>
            </a:solidFill>
            <a:miter lim="800000"/>
            <a:headEnd/>
            <a:tailEnd/>
          </a:ln>
        </xdr:spPr>
      </xdr:pic>
      <xdr:sp macro="" textlink="">
        <xdr:nvSpPr>
          <xdr:cNvPr id="4145" name="WordArt 49">
            <a:extLst>
              <a:ext uri="{FF2B5EF4-FFF2-40B4-BE49-F238E27FC236}">
                <a16:creationId xmlns:a16="http://schemas.microsoft.com/office/drawing/2014/main" id="{00000000-0008-0000-0000-000031100000}"/>
              </a:ext>
            </a:extLst>
          </xdr:cNvPr>
          <xdr:cNvSpPr>
            <a:spLocks noChangeArrowheads="1" noChangeShapeType="1" noTextEdit="1"/>
          </xdr:cNvSpPr>
        </xdr:nvSpPr>
        <xdr:spPr bwMode="auto">
          <a:xfrm>
            <a:off x="1069162" y="1056452"/>
            <a:ext cx="24115" cy="3450"/>
          </a:xfrm>
          <a:prstGeom prst="rect">
            <a:avLst/>
          </a:prstGeom>
        </xdr:spPr>
        <xdr:txBody>
          <a:bodyPr wrap="none" fromWordArt="1">
            <a:prstTxWarp prst="textPlain">
              <a:avLst>
                <a:gd name="adj" fmla="val 50000"/>
              </a:avLst>
            </a:prstTxWarp>
          </a:bodyPr>
          <a:lstStyle/>
          <a:p>
            <a:pPr algn="l" rtl="0">
              <a:buNone/>
            </a:pPr>
            <a:r>
              <a:rPr lang="uk-UA" sz="1000" b="1" kern="10" spc="0">
                <a:ln w="3175">
                  <a:solidFill>
                    <a:srgbClr val="663300"/>
                  </a:solidFill>
                  <a:round/>
                  <a:headEnd/>
                  <a:tailEnd/>
                </a:ln>
                <a:solidFill>
                  <a:srgbClr val="663300"/>
                </a:solidFill>
                <a:effectLst/>
                <a:latin typeface="Arial Unicode MS"/>
                <a:ea typeface="Arial Unicode MS"/>
                <a:cs typeface="Arial Unicode MS"/>
              </a:rPr>
              <a:t>УКРАЇНСЬКА СКАВТСЬКА ОРГАНІЗАЦІЯ</a:t>
            </a:r>
          </a:p>
          <a:p>
            <a:pPr algn="l" rtl="0">
              <a:buNone/>
            </a:pPr>
            <a:r>
              <a:rPr lang="uk-UA" sz="1000" b="1" kern="10" spc="0">
                <a:ln w="3175">
                  <a:solidFill>
                    <a:srgbClr val="663300"/>
                  </a:solidFill>
                  <a:round/>
                  <a:headEnd/>
                  <a:tailEnd/>
                </a:ln>
                <a:solidFill>
                  <a:srgbClr val="663300"/>
                </a:solidFill>
                <a:effectLst/>
                <a:latin typeface="Arial Unicode MS"/>
                <a:ea typeface="Arial Unicode MS"/>
                <a:cs typeface="Arial Unicode MS"/>
              </a:rPr>
              <a:t>В ЗСА</a:t>
            </a:r>
            <a:endParaRPr lang="en-US" sz="1000" b="1" kern="10" spc="0">
              <a:ln w="3175">
                <a:solidFill>
                  <a:srgbClr val="663300"/>
                </a:solidFill>
                <a:round/>
                <a:headEnd/>
                <a:tailEnd/>
              </a:ln>
              <a:solidFill>
                <a:srgbClr val="663300"/>
              </a:solidFill>
              <a:effectLst/>
              <a:latin typeface="Arial Unicode MS"/>
              <a:ea typeface="Arial Unicode MS"/>
              <a:cs typeface="Arial Unicode MS"/>
            </a:endParaRPr>
          </a:p>
        </xdr:txBody>
      </xdr:sp>
      <xdr:pic>
        <xdr:nvPicPr>
          <xdr:cNvPr id="4116" name="Picture 39">
            <a:extLst>
              <a:ext uri="{FF2B5EF4-FFF2-40B4-BE49-F238E27FC236}">
                <a16:creationId xmlns:a16="http://schemas.microsoft.com/office/drawing/2014/main" id="{00000000-0008-0000-0000-000014100000}"/>
              </a:ext>
            </a:extLst>
          </xdr:cNvPr>
          <xdr:cNvPicPr preferRelativeResize="0">
            <a:picLocks noChangeArrowheads="1"/>
          </xdr:cNvPicPr>
        </xdr:nvPicPr>
        <xdr:blipFill>
          <a:blip xmlns:r="http://schemas.openxmlformats.org/officeDocument/2006/relationships" r:embed="rId5" cstate="print"/>
          <a:srcRect l="6496" t="14355" r="4585" b="13217"/>
          <a:stretch>
            <a:fillRect/>
          </a:stretch>
        </xdr:blipFill>
        <xdr:spPr bwMode="auto">
          <a:xfrm>
            <a:off x="1069494" y="1061173"/>
            <a:ext cx="2881" cy="2967"/>
          </a:xfrm>
          <a:prstGeom prst="rect">
            <a:avLst/>
          </a:prstGeom>
          <a:noFill/>
          <a:ln w="3175" algn="in">
            <a:solidFill>
              <a:srgbClr val="000000"/>
            </a:solidFill>
            <a:miter lim="800000"/>
            <a:headEnd/>
            <a:tailEnd/>
          </a:ln>
        </xdr:spPr>
      </xdr:pic>
      <xdr:grpSp>
        <xdr:nvGrpSpPr>
          <xdr:cNvPr id="4117" name="Group 41">
            <a:extLst>
              <a:ext uri="{FF2B5EF4-FFF2-40B4-BE49-F238E27FC236}">
                <a16:creationId xmlns:a16="http://schemas.microsoft.com/office/drawing/2014/main" id="{00000000-0008-0000-0000-000015100000}"/>
              </a:ext>
            </a:extLst>
          </xdr:cNvPr>
          <xdr:cNvGrpSpPr>
            <a:grpSpLocks noChangeAspect="1"/>
          </xdr:cNvGrpSpPr>
        </xdr:nvGrpSpPr>
        <xdr:grpSpPr bwMode="auto">
          <a:xfrm>
            <a:off x="1074923" y="1058465"/>
            <a:ext cx="20455" cy="4291"/>
            <a:chOff x="1075399" y="1058465"/>
            <a:chExt cx="20454" cy="4291"/>
          </a:xfrm>
        </xdr:grpSpPr>
        <xdr:sp macro="" textlink="">
          <xdr:nvSpPr>
            <xdr:cNvPr id="4124" name="AutoShape 47">
              <a:extLst>
                <a:ext uri="{FF2B5EF4-FFF2-40B4-BE49-F238E27FC236}">
                  <a16:creationId xmlns:a16="http://schemas.microsoft.com/office/drawing/2014/main" id="{00000000-0008-0000-0000-00001C100000}"/>
                </a:ext>
              </a:extLst>
            </xdr:cNvPr>
            <xdr:cNvSpPr>
              <a:spLocks noChangeAspect="1" noChangeArrowheads="1"/>
            </xdr:cNvSpPr>
          </xdr:nvSpPr>
          <xdr:spPr bwMode="auto">
            <a:xfrm>
              <a:off x="1075399" y="1058465"/>
              <a:ext cx="20455" cy="4291"/>
            </a:xfrm>
            <a:prstGeom prst="rect">
              <a:avLst/>
            </a:prstGeom>
            <a:noFill/>
            <a:ln w="9525">
              <a:noFill/>
              <a:miter lim="800000"/>
              <a:headEnd/>
              <a:tailEnd/>
            </a:ln>
          </xdr:spPr>
        </xdr:sp>
        <xdr:sp macro="" textlink="">
          <xdr:nvSpPr>
            <xdr:cNvPr id="4125" name="Freeform 46">
              <a:extLst>
                <a:ext uri="{FF2B5EF4-FFF2-40B4-BE49-F238E27FC236}">
                  <a16:creationId xmlns:a16="http://schemas.microsoft.com/office/drawing/2014/main" id="{00000000-0008-0000-0000-00001D100000}"/>
                </a:ext>
              </a:extLst>
            </xdr:cNvPr>
            <xdr:cNvSpPr>
              <a:spLocks/>
            </xdr:cNvSpPr>
          </xdr:nvSpPr>
          <xdr:spPr bwMode="auto">
            <a:xfrm>
              <a:off x="1075466" y="1058636"/>
              <a:ext cx="4470" cy="4055"/>
            </a:xfrm>
            <a:custGeom>
              <a:avLst/>
              <a:gdLst>
                <a:gd name="T0" fmla="*/ 4470 w 447033"/>
                <a:gd name="T1" fmla="*/ 0 h 405487"/>
                <a:gd name="T2" fmla="*/ 4178 w 447033"/>
                <a:gd name="T3" fmla="*/ 684 h 405487"/>
                <a:gd name="T4" fmla="*/ 3802 w 447033"/>
                <a:gd name="T5" fmla="*/ 676 h 405487"/>
                <a:gd name="T6" fmla="*/ 3827 w 447033"/>
                <a:gd name="T7" fmla="*/ 2117 h 405487"/>
                <a:gd name="T8" fmla="*/ 3877 w 447033"/>
                <a:gd name="T9" fmla="*/ 3338 h 405487"/>
                <a:gd name="T10" fmla="*/ 2857 w 447033"/>
                <a:gd name="T11" fmla="*/ 4022 h 405487"/>
                <a:gd name="T12" fmla="*/ 2908 w 447033"/>
                <a:gd name="T13" fmla="*/ 3632 h 405487"/>
                <a:gd name="T14" fmla="*/ 2941 w 447033"/>
                <a:gd name="T15" fmla="*/ 3053 h 405487"/>
                <a:gd name="T16" fmla="*/ 2958 w 447033"/>
                <a:gd name="T17" fmla="*/ 2345 h 405487"/>
                <a:gd name="T18" fmla="*/ 2966 w 447033"/>
                <a:gd name="T19" fmla="*/ 1547 h 405487"/>
                <a:gd name="T20" fmla="*/ 2966 w 447033"/>
                <a:gd name="T21" fmla="*/ 1368 h 405487"/>
                <a:gd name="T22" fmla="*/ 2966 w 447033"/>
                <a:gd name="T23" fmla="*/ 1213 h 405487"/>
                <a:gd name="T24" fmla="*/ 2966 w 447033"/>
                <a:gd name="T25" fmla="*/ 1099 h 405487"/>
                <a:gd name="T26" fmla="*/ 2966 w 447033"/>
                <a:gd name="T27" fmla="*/ 1002 h 405487"/>
                <a:gd name="T28" fmla="*/ 2966 w 447033"/>
                <a:gd name="T29" fmla="*/ 928 h 405487"/>
                <a:gd name="T30" fmla="*/ 2974 w 447033"/>
                <a:gd name="T31" fmla="*/ 676 h 405487"/>
                <a:gd name="T32" fmla="*/ 1487 w 447033"/>
                <a:gd name="T33" fmla="*/ 660 h 405487"/>
                <a:gd name="T34" fmla="*/ 1496 w 447033"/>
                <a:gd name="T35" fmla="*/ 1751 h 405487"/>
                <a:gd name="T36" fmla="*/ 1521 w 447033"/>
                <a:gd name="T37" fmla="*/ 2801 h 405487"/>
                <a:gd name="T38" fmla="*/ 1554 w 447033"/>
                <a:gd name="T39" fmla="*/ 3404 h 405487"/>
                <a:gd name="T40" fmla="*/ 551 w 447033"/>
                <a:gd name="T41" fmla="*/ 4055 h 405487"/>
                <a:gd name="T42" fmla="*/ 568 w 447033"/>
                <a:gd name="T43" fmla="*/ 3884 h 405487"/>
                <a:gd name="T44" fmla="*/ 593 w 447033"/>
                <a:gd name="T45" fmla="*/ 3729 h 405487"/>
                <a:gd name="T46" fmla="*/ 602 w 447033"/>
                <a:gd name="T47" fmla="*/ 3501 h 405487"/>
                <a:gd name="T48" fmla="*/ 635 w 447033"/>
                <a:gd name="T49" fmla="*/ 3143 h 405487"/>
                <a:gd name="T50" fmla="*/ 652 w 447033"/>
                <a:gd name="T51" fmla="*/ 2711 h 405487"/>
                <a:gd name="T52" fmla="*/ 668 w 447033"/>
                <a:gd name="T53" fmla="*/ 2190 h 405487"/>
                <a:gd name="T54" fmla="*/ 668 w 447033"/>
                <a:gd name="T55" fmla="*/ 684 h 405487"/>
                <a:gd name="T56" fmla="*/ 284 w 447033"/>
                <a:gd name="T57" fmla="*/ 684 h 405487"/>
                <a:gd name="T58" fmla="*/ 0 w 447033"/>
                <a:gd name="T59" fmla="*/ 16 h 405487"/>
                <a:gd name="T60" fmla="*/ 393 w 447033"/>
                <a:gd name="T61" fmla="*/ 41 h 405487"/>
                <a:gd name="T62" fmla="*/ 4203 w 447033"/>
                <a:gd name="T63" fmla="*/ 24 h 405487"/>
                <a:gd name="T64" fmla="*/ 4470 w 447033"/>
                <a:gd name="T65" fmla="*/ 0 h 405487"/>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447033"/>
                <a:gd name="T100" fmla="*/ 0 h 405487"/>
                <a:gd name="T101" fmla="*/ 447033 w 447033"/>
                <a:gd name="T102" fmla="*/ 405487 h 405487"/>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447033" h="405487">
                  <a:moveTo>
                    <a:pt x="447033" y="0"/>
                  </a:moveTo>
                  <a:lnTo>
                    <a:pt x="417788" y="68395"/>
                  </a:lnTo>
                  <a:lnTo>
                    <a:pt x="380187" y="67581"/>
                  </a:lnTo>
                  <a:lnTo>
                    <a:pt x="382694" y="211700"/>
                  </a:lnTo>
                  <a:lnTo>
                    <a:pt x="387707" y="333835"/>
                  </a:lnTo>
                  <a:lnTo>
                    <a:pt x="285767" y="402230"/>
                  </a:lnTo>
                  <a:lnTo>
                    <a:pt x="290780" y="363147"/>
                  </a:lnTo>
                  <a:lnTo>
                    <a:pt x="294123" y="305337"/>
                  </a:lnTo>
                  <a:lnTo>
                    <a:pt x="295794" y="234499"/>
                  </a:lnTo>
                  <a:lnTo>
                    <a:pt x="296629" y="154704"/>
                  </a:lnTo>
                  <a:lnTo>
                    <a:pt x="296629" y="136791"/>
                  </a:lnTo>
                  <a:lnTo>
                    <a:pt x="296629" y="121320"/>
                  </a:lnTo>
                  <a:lnTo>
                    <a:pt x="296629" y="109921"/>
                  </a:lnTo>
                  <a:lnTo>
                    <a:pt x="296629" y="100150"/>
                  </a:lnTo>
                  <a:lnTo>
                    <a:pt x="296629" y="92822"/>
                  </a:lnTo>
                  <a:lnTo>
                    <a:pt x="297465" y="67581"/>
                  </a:lnTo>
                  <a:lnTo>
                    <a:pt x="148732" y="65953"/>
                  </a:lnTo>
                  <a:lnTo>
                    <a:pt x="149568" y="175060"/>
                  </a:lnTo>
                  <a:lnTo>
                    <a:pt x="152075" y="280095"/>
                  </a:lnTo>
                  <a:lnTo>
                    <a:pt x="155417" y="340349"/>
                  </a:lnTo>
                  <a:lnTo>
                    <a:pt x="55148" y="405487"/>
                  </a:lnTo>
                  <a:lnTo>
                    <a:pt x="56819" y="388388"/>
                  </a:lnTo>
                  <a:lnTo>
                    <a:pt x="59326" y="372918"/>
                  </a:lnTo>
                  <a:lnTo>
                    <a:pt x="60161" y="350119"/>
                  </a:lnTo>
                  <a:lnTo>
                    <a:pt x="63503" y="314293"/>
                  </a:lnTo>
                  <a:lnTo>
                    <a:pt x="65175" y="271139"/>
                  </a:lnTo>
                  <a:lnTo>
                    <a:pt x="66846" y="219028"/>
                  </a:lnTo>
                  <a:lnTo>
                    <a:pt x="66846" y="68395"/>
                  </a:lnTo>
                  <a:lnTo>
                    <a:pt x="28409" y="68395"/>
                  </a:lnTo>
                  <a:lnTo>
                    <a:pt x="0" y="1628"/>
                  </a:lnTo>
                  <a:lnTo>
                    <a:pt x="39272" y="4071"/>
                  </a:lnTo>
                  <a:lnTo>
                    <a:pt x="420295" y="2443"/>
                  </a:lnTo>
                  <a:lnTo>
                    <a:pt x="447033" y="0"/>
                  </a:lnTo>
                  <a:close/>
                </a:path>
              </a:pathLst>
            </a:custGeom>
            <a:solidFill>
              <a:srgbClr val="336600"/>
            </a:solidFill>
            <a:ln w="6680">
              <a:solidFill>
                <a:srgbClr val="663300"/>
              </a:solidFill>
              <a:round/>
              <a:headEnd/>
              <a:tailEnd/>
            </a:ln>
          </xdr:spPr>
        </xdr:sp>
        <xdr:sp macro="" textlink="">
          <xdr:nvSpPr>
            <xdr:cNvPr id="4126" name="Freeform 45">
              <a:extLst>
                <a:ext uri="{FF2B5EF4-FFF2-40B4-BE49-F238E27FC236}">
                  <a16:creationId xmlns:a16="http://schemas.microsoft.com/office/drawing/2014/main" id="{00000000-0008-0000-0000-00001E100000}"/>
                </a:ext>
              </a:extLst>
            </xdr:cNvPr>
            <xdr:cNvSpPr>
              <a:spLocks/>
            </xdr:cNvSpPr>
          </xdr:nvSpPr>
          <xdr:spPr bwMode="auto">
            <a:xfrm>
              <a:off x="1079527" y="1058530"/>
              <a:ext cx="4704" cy="3990"/>
            </a:xfrm>
            <a:custGeom>
              <a:avLst/>
              <a:gdLst>
                <a:gd name="T0" fmla="*/ 0 w 470430"/>
                <a:gd name="T1" fmla="*/ 3941 h 398973"/>
                <a:gd name="T2" fmla="*/ 409 w 470430"/>
                <a:gd name="T3" fmla="*/ 3306 h 398973"/>
                <a:gd name="T4" fmla="*/ 627 w 470430"/>
                <a:gd name="T5" fmla="*/ 3404 h 398973"/>
                <a:gd name="T6" fmla="*/ 702 w 470430"/>
                <a:gd name="T7" fmla="*/ 3428 h 398973"/>
                <a:gd name="T8" fmla="*/ 810 w 470430"/>
                <a:gd name="T9" fmla="*/ 3355 h 398973"/>
                <a:gd name="T10" fmla="*/ 1746 w 470430"/>
                <a:gd name="T11" fmla="*/ 1173 h 398973"/>
                <a:gd name="T12" fmla="*/ 1855 w 470430"/>
                <a:gd name="T13" fmla="*/ 928 h 398973"/>
                <a:gd name="T14" fmla="*/ 1905 w 470430"/>
                <a:gd name="T15" fmla="*/ 725 h 398973"/>
                <a:gd name="T16" fmla="*/ 1922 w 470430"/>
                <a:gd name="T17" fmla="*/ 562 h 398973"/>
                <a:gd name="T18" fmla="*/ 1905 w 470430"/>
                <a:gd name="T19" fmla="*/ 407 h 398973"/>
                <a:gd name="T20" fmla="*/ 2665 w 470430"/>
                <a:gd name="T21" fmla="*/ 0 h 398973"/>
                <a:gd name="T22" fmla="*/ 3025 w 470430"/>
                <a:gd name="T23" fmla="*/ 871 h 398973"/>
                <a:gd name="T24" fmla="*/ 3442 w 470430"/>
                <a:gd name="T25" fmla="*/ 1791 h 398973"/>
                <a:gd name="T26" fmla="*/ 3793 w 470430"/>
                <a:gd name="T27" fmla="*/ 2500 h 398973"/>
                <a:gd name="T28" fmla="*/ 3910 w 470430"/>
                <a:gd name="T29" fmla="*/ 2712 h 398973"/>
                <a:gd name="T30" fmla="*/ 4019 w 470430"/>
                <a:gd name="T31" fmla="*/ 2883 h 398973"/>
                <a:gd name="T32" fmla="*/ 4211 w 470430"/>
                <a:gd name="T33" fmla="*/ 3159 h 398973"/>
                <a:gd name="T34" fmla="*/ 4370 w 470430"/>
                <a:gd name="T35" fmla="*/ 3330 h 398973"/>
                <a:gd name="T36" fmla="*/ 4503 w 470430"/>
                <a:gd name="T37" fmla="*/ 3379 h 398973"/>
                <a:gd name="T38" fmla="*/ 4570 w 470430"/>
                <a:gd name="T39" fmla="*/ 3371 h 398973"/>
                <a:gd name="T40" fmla="*/ 4646 w 470430"/>
                <a:gd name="T41" fmla="*/ 3339 h 398973"/>
                <a:gd name="T42" fmla="*/ 4704 w 470430"/>
                <a:gd name="T43" fmla="*/ 3453 h 398973"/>
                <a:gd name="T44" fmla="*/ 4102 w 470430"/>
                <a:gd name="T45" fmla="*/ 3835 h 398973"/>
                <a:gd name="T46" fmla="*/ 3935 w 470430"/>
                <a:gd name="T47" fmla="*/ 3917 h 398973"/>
                <a:gd name="T48" fmla="*/ 3852 w 470430"/>
                <a:gd name="T49" fmla="*/ 3949 h 398973"/>
                <a:gd name="T50" fmla="*/ 3785 w 470430"/>
                <a:gd name="T51" fmla="*/ 3957 h 398973"/>
                <a:gd name="T52" fmla="*/ 3668 w 470430"/>
                <a:gd name="T53" fmla="*/ 3917 h 398973"/>
                <a:gd name="T54" fmla="*/ 3526 w 470430"/>
                <a:gd name="T55" fmla="*/ 3778 h 398973"/>
                <a:gd name="T56" fmla="*/ 3350 w 470430"/>
                <a:gd name="T57" fmla="*/ 3542 h 398973"/>
                <a:gd name="T58" fmla="*/ 3259 w 470430"/>
                <a:gd name="T59" fmla="*/ 3396 h 398973"/>
                <a:gd name="T60" fmla="*/ 3158 w 470430"/>
                <a:gd name="T61" fmla="*/ 3216 h 398973"/>
                <a:gd name="T62" fmla="*/ 2857 w 470430"/>
                <a:gd name="T63" fmla="*/ 2622 h 398973"/>
                <a:gd name="T64" fmla="*/ 2515 w 470430"/>
                <a:gd name="T65" fmla="*/ 1865 h 398973"/>
                <a:gd name="T66" fmla="*/ 2206 w 470430"/>
                <a:gd name="T67" fmla="*/ 1124 h 398973"/>
                <a:gd name="T68" fmla="*/ 1354 w 470430"/>
                <a:gd name="T69" fmla="*/ 3159 h 398973"/>
                <a:gd name="T70" fmla="*/ 1153 w 470430"/>
                <a:gd name="T71" fmla="*/ 3526 h 398973"/>
                <a:gd name="T72" fmla="*/ 978 w 470430"/>
                <a:gd name="T73" fmla="*/ 3721 h 398973"/>
                <a:gd name="T74" fmla="*/ 827 w 470430"/>
                <a:gd name="T75" fmla="*/ 3868 h 398973"/>
                <a:gd name="T76" fmla="*/ 702 w 470430"/>
                <a:gd name="T77" fmla="*/ 3941 h 398973"/>
                <a:gd name="T78" fmla="*/ 526 w 470430"/>
                <a:gd name="T79" fmla="*/ 3966 h 398973"/>
                <a:gd name="T80" fmla="*/ 351 w 470430"/>
                <a:gd name="T81" fmla="*/ 3990 h 398973"/>
                <a:gd name="T82" fmla="*/ 0 w 470430"/>
                <a:gd name="T83" fmla="*/ 3941 h 398973"/>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470430"/>
                <a:gd name="T127" fmla="*/ 0 h 398973"/>
                <a:gd name="T128" fmla="*/ 470430 w 470430"/>
                <a:gd name="T129" fmla="*/ 398973 h 398973"/>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470430" h="398973">
                  <a:moveTo>
                    <a:pt x="0" y="394088"/>
                  </a:moveTo>
                  <a:lnTo>
                    <a:pt x="40943" y="330578"/>
                  </a:lnTo>
                  <a:lnTo>
                    <a:pt x="62668" y="340349"/>
                  </a:lnTo>
                  <a:lnTo>
                    <a:pt x="70188" y="342791"/>
                  </a:lnTo>
                  <a:lnTo>
                    <a:pt x="81051" y="335463"/>
                  </a:lnTo>
                  <a:lnTo>
                    <a:pt x="174635" y="117249"/>
                  </a:lnTo>
                  <a:lnTo>
                    <a:pt x="185498" y="92822"/>
                  </a:lnTo>
                  <a:lnTo>
                    <a:pt x="190511" y="72466"/>
                  </a:lnTo>
                  <a:lnTo>
                    <a:pt x="192183" y="56182"/>
                  </a:lnTo>
                  <a:lnTo>
                    <a:pt x="190511" y="40711"/>
                  </a:lnTo>
                  <a:lnTo>
                    <a:pt x="266549" y="0"/>
                  </a:lnTo>
                  <a:lnTo>
                    <a:pt x="302479" y="87123"/>
                  </a:lnTo>
                  <a:lnTo>
                    <a:pt x="344258" y="179131"/>
                  </a:lnTo>
                  <a:lnTo>
                    <a:pt x="379352" y="249969"/>
                  </a:lnTo>
                  <a:lnTo>
                    <a:pt x="391050" y="271139"/>
                  </a:lnTo>
                  <a:lnTo>
                    <a:pt x="401912" y="288238"/>
                  </a:lnTo>
                  <a:lnTo>
                    <a:pt x="421131" y="315922"/>
                  </a:lnTo>
                  <a:lnTo>
                    <a:pt x="437007" y="333021"/>
                  </a:lnTo>
                  <a:lnTo>
                    <a:pt x="450376" y="337906"/>
                  </a:lnTo>
                  <a:lnTo>
                    <a:pt x="457060" y="337092"/>
                  </a:lnTo>
                  <a:lnTo>
                    <a:pt x="464581" y="333835"/>
                  </a:lnTo>
                  <a:lnTo>
                    <a:pt x="470430" y="345234"/>
                  </a:lnTo>
                  <a:lnTo>
                    <a:pt x="410268" y="383503"/>
                  </a:lnTo>
                  <a:lnTo>
                    <a:pt x="393557" y="391645"/>
                  </a:lnTo>
                  <a:lnTo>
                    <a:pt x="385201" y="394902"/>
                  </a:lnTo>
                  <a:lnTo>
                    <a:pt x="378516" y="395716"/>
                  </a:lnTo>
                  <a:lnTo>
                    <a:pt x="366818" y="391645"/>
                  </a:lnTo>
                  <a:lnTo>
                    <a:pt x="352613" y="377803"/>
                  </a:lnTo>
                  <a:lnTo>
                    <a:pt x="335066" y="354191"/>
                  </a:lnTo>
                  <a:lnTo>
                    <a:pt x="325875" y="339534"/>
                  </a:lnTo>
                  <a:lnTo>
                    <a:pt x="315848" y="321621"/>
                  </a:lnTo>
                  <a:lnTo>
                    <a:pt x="285767" y="262182"/>
                  </a:lnTo>
                  <a:lnTo>
                    <a:pt x="251509" y="186459"/>
                  </a:lnTo>
                  <a:lnTo>
                    <a:pt x="220592" y="112364"/>
                  </a:lnTo>
                  <a:lnTo>
                    <a:pt x="135363" y="315922"/>
                  </a:lnTo>
                  <a:lnTo>
                    <a:pt x="115310" y="352562"/>
                  </a:lnTo>
                  <a:lnTo>
                    <a:pt x="97762" y="372104"/>
                  </a:lnTo>
                  <a:lnTo>
                    <a:pt x="82722" y="386760"/>
                  </a:lnTo>
                  <a:lnTo>
                    <a:pt x="70188" y="394088"/>
                  </a:lnTo>
                  <a:lnTo>
                    <a:pt x="52641" y="396531"/>
                  </a:lnTo>
                  <a:lnTo>
                    <a:pt x="35094" y="398973"/>
                  </a:lnTo>
                  <a:lnTo>
                    <a:pt x="0" y="394088"/>
                  </a:lnTo>
                  <a:close/>
                </a:path>
              </a:pathLst>
            </a:custGeom>
            <a:solidFill>
              <a:srgbClr val="336600"/>
            </a:solidFill>
            <a:ln w="6680">
              <a:solidFill>
                <a:srgbClr val="663300"/>
              </a:solidFill>
              <a:round/>
              <a:headEnd/>
              <a:tailEnd/>
            </a:ln>
          </xdr:spPr>
        </xdr:sp>
        <xdr:sp macro="" textlink="">
          <xdr:nvSpPr>
            <xdr:cNvPr id="4127" name="Freeform 44">
              <a:extLst>
                <a:ext uri="{FF2B5EF4-FFF2-40B4-BE49-F238E27FC236}">
                  <a16:creationId xmlns:a16="http://schemas.microsoft.com/office/drawing/2014/main" id="{00000000-0008-0000-0000-00001F100000}"/>
                </a:ext>
              </a:extLst>
            </xdr:cNvPr>
            <xdr:cNvSpPr>
              <a:spLocks noEditPoints="1"/>
            </xdr:cNvSpPr>
          </xdr:nvSpPr>
          <xdr:spPr bwMode="auto">
            <a:xfrm>
              <a:off x="1084139" y="1058636"/>
              <a:ext cx="4329" cy="3933"/>
            </a:xfrm>
            <a:custGeom>
              <a:avLst/>
              <a:gdLst>
                <a:gd name="T0" fmla="*/ 4329 w 432829"/>
                <a:gd name="T1" fmla="*/ 3453 h 393274"/>
                <a:gd name="T2" fmla="*/ 3635 w 432829"/>
                <a:gd name="T3" fmla="*/ 3884 h 393274"/>
                <a:gd name="T4" fmla="*/ 3552 w 432829"/>
                <a:gd name="T5" fmla="*/ 3909 h 393274"/>
                <a:gd name="T6" fmla="*/ 3485 w 432829"/>
                <a:gd name="T7" fmla="*/ 3892 h 393274"/>
                <a:gd name="T8" fmla="*/ 3410 w 432829"/>
                <a:gd name="T9" fmla="*/ 3852 h 393274"/>
                <a:gd name="T10" fmla="*/ 3334 w 432829"/>
                <a:gd name="T11" fmla="*/ 3786 h 393274"/>
                <a:gd name="T12" fmla="*/ 3251 w 432829"/>
                <a:gd name="T13" fmla="*/ 3681 h 393274"/>
                <a:gd name="T14" fmla="*/ 3050 w 432829"/>
                <a:gd name="T15" fmla="*/ 3371 h 393274"/>
                <a:gd name="T16" fmla="*/ 2791 w 432829"/>
                <a:gd name="T17" fmla="*/ 2899 h 393274"/>
                <a:gd name="T18" fmla="*/ 2415 w 432829"/>
                <a:gd name="T19" fmla="*/ 2915 h 393274"/>
                <a:gd name="T20" fmla="*/ 1705 w 432829"/>
                <a:gd name="T21" fmla="*/ 2915 h 393274"/>
                <a:gd name="T22" fmla="*/ 1605 w 432829"/>
                <a:gd name="T23" fmla="*/ 2915 h 393274"/>
                <a:gd name="T24" fmla="*/ 1521 w 432829"/>
                <a:gd name="T25" fmla="*/ 2915 h 393274"/>
                <a:gd name="T26" fmla="*/ 1454 w 432829"/>
                <a:gd name="T27" fmla="*/ 2915 h 393274"/>
                <a:gd name="T28" fmla="*/ 1254 w 432829"/>
                <a:gd name="T29" fmla="*/ 2915 h 393274"/>
                <a:gd name="T30" fmla="*/ 1162 w 432829"/>
                <a:gd name="T31" fmla="*/ 2899 h 393274"/>
                <a:gd name="T32" fmla="*/ 1070 w 432829"/>
                <a:gd name="T33" fmla="*/ 3216 h 393274"/>
                <a:gd name="T34" fmla="*/ 1011 w 432829"/>
                <a:gd name="T35" fmla="*/ 3534 h 393274"/>
                <a:gd name="T36" fmla="*/ 0 w 432829"/>
                <a:gd name="T37" fmla="*/ 3933 h 393274"/>
                <a:gd name="T38" fmla="*/ 209 w 432829"/>
                <a:gd name="T39" fmla="*/ 3615 h 393274"/>
                <a:gd name="T40" fmla="*/ 426 w 432829"/>
                <a:gd name="T41" fmla="*/ 3225 h 393274"/>
                <a:gd name="T42" fmla="*/ 669 w 432829"/>
                <a:gd name="T43" fmla="*/ 2777 h 393274"/>
                <a:gd name="T44" fmla="*/ 911 w 432829"/>
                <a:gd name="T45" fmla="*/ 2272 h 393274"/>
                <a:gd name="T46" fmla="*/ 1153 w 432829"/>
                <a:gd name="T47" fmla="*/ 1726 h 393274"/>
                <a:gd name="T48" fmla="*/ 1362 w 432829"/>
                <a:gd name="T49" fmla="*/ 1221 h 393274"/>
                <a:gd name="T50" fmla="*/ 1529 w 432829"/>
                <a:gd name="T51" fmla="*/ 757 h 393274"/>
                <a:gd name="T52" fmla="*/ 1663 w 432829"/>
                <a:gd name="T53" fmla="*/ 342 h 393274"/>
                <a:gd name="T54" fmla="*/ 2365 w 432829"/>
                <a:gd name="T55" fmla="*/ 0 h 393274"/>
                <a:gd name="T56" fmla="*/ 2507 w 432829"/>
                <a:gd name="T57" fmla="*/ 41 h 393274"/>
                <a:gd name="T58" fmla="*/ 2816 w 432829"/>
                <a:gd name="T59" fmla="*/ 896 h 393274"/>
                <a:gd name="T60" fmla="*/ 2967 w 432829"/>
                <a:gd name="T61" fmla="*/ 1335 h 393274"/>
                <a:gd name="T62" fmla="*/ 3142 w 432829"/>
                <a:gd name="T63" fmla="*/ 1759 h 393274"/>
                <a:gd name="T64" fmla="*/ 3334 w 432829"/>
                <a:gd name="T65" fmla="*/ 2174 h 393274"/>
                <a:gd name="T66" fmla="*/ 3543 w 432829"/>
                <a:gd name="T67" fmla="*/ 2581 h 393274"/>
                <a:gd name="T68" fmla="*/ 3644 w 432829"/>
                <a:gd name="T69" fmla="*/ 2760 h 393274"/>
                <a:gd name="T70" fmla="*/ 3744 w 432829"/>
                <a:gd name="T71" fmla="*/ 2923 h 393274"/>
                <a:gd name="T72" fmla="*/ 3920 w 432829"/>
                <a:gd name="T73" fmla="*/ 3168 h 393274"/>
                <a:gd name="T74" fmla="*/ 4070 w 432829"/>
                <a:gd name="T75" fmla="*/ 3314 h 393274"/>
                <a:gd name="T76" fmla="*/ 4195 w 432829"/>
                <a:gd name="T77" fmla="*/ 3371 h 393274"/>
                <a:gd name="T78" fmla="*/ 4245 w 432829"/>
                <a:gd name="T79" fmla="*/ 3355 h 393274"/>
                <a:gd name="T80" fmla="*/ 4271 w 432829"/>
                <a:gd name="T81" fmla="*/ 3347 h 393274"/>
                <a:gd name="T82" fmla="*/ 4329 w 432829"/>
                <a:gd name="T83" fmla="*/ 3453 h 393274"/>
                <a:gd name="T84" fmla="*/ 2566 w 432829"/>
                <a:gd name="T85" fmla="*/ 2435 h 393274"/>
                <a:gd name="T86" fmla="*/ 2273 w 432829"/>
                <a:gd name="T87" fmla="*/ 1710 h 393274"/>
                <a:gd name="T88" fmla="*/ 2048 w 432829"/>
                <a:gd name="T89" fmla="*/ 1140 h 393274"/>
                <a:gd name="T90" fmla="*/ 1972 w 432829"/>
                <a:gd name="T91" fmla="*/ 888 h 393274"/>
                <a:gd name="T92" fmla="*/ 1671 w 432829"/>
                <a:gd name="T93" fmla="*/ 1588 h 393274"/>
                <a:gd name="T94" fmla="*/ 1437 w 432829"/>
                <a:gd name="T95" fmla="*/ 2158 h 393274"/>
                <a:gd name="T96" fmla="*/ 1346 w 432829"/>
                <a:gd name="T97" fmla="*/ 2435 h 393274"/>
                <a:gd name="T98" fmla="*/ 1421 w 432829"/>
                <a:gd name="T99" fmla="*/ 2443 h 393274"/>
                <a:gd name="T100" fmla="*/ 1605 w 432829"/>
                <a:gd name="T101" fmla="*/ 2451 h 393274"/>
                <a:gd name="T102" fmla="*/ 1905 w 432829"/>
                <a:gd name="T103" fmla="*/ 2459 h 393274"/>
                <a:gd name="T104" fmla="*/ 2357 w 432829"/>
                <a:gd name="T105" fmla="*/ 2451 h 393274"/>
                <a:gd name="T106" fmla="*/ 2499 w 432829"/>
                <a:gd name="T107" fmla="*/ 2443 h 393274"/>
                <a:gd name="T108" fmla="*/ 2566 w 432829"/>
                <a:gd name="T109" fmla="*/ 2435 h 393274"/>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432829"/>
                <a:gd name="T166" fmla="*/ 0 h 393274"/>
                <a:gd name="T167" fmla="*/ 432829 w 432829"/>
                <a:gd name="T168" fmla="*/ 393274 h 393274"/>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432829" h="393274">
                  <a:moveTo>
                    <a:pt x="432829" y="345234"/>
                  </a:moveTo>
                  <a:lnTo>
                    <a:pt x="363476" y="388388"/>
                  </a:lnTo>
                  <a:lnTo>
                    <a:pt x="355120" y="390831"/>
                  </a:lnTo>
                  <a:lnTo>
                    <a:pt x="348436" y="389203"/>
                  </a:lnTo>
                  <a:lnTo>
                    <a:pt x="340916" y="385131"/>
                  </a:lnTo>
                  <a:lnTo>
                    <a:pt x="333395" y="378618"/>
                  </a:lnTo>
                  <a:lnTo>
                    <a:pt x="325040" y="368032"/>
                  </a:lnTo>
                  <a:lnTo>
                    <a:pt x="304986" y="337092"/>
                  </a:lnTo>
                  <a:lnTo>
                    <a:pt x="279083" y="289866"/>
                  </a:lnTo>
                  <a:lnTo>
                    <a:pt x="241482" y="291495"/>
                  </a:lnTo>
                  <a:lnTo>
                    <a:pt x="170458" y="291495"/>
                  </a:lnTo>
                  <a:lnTo>
                    <a:pt x="160431" y="291495"/>
                  </a:lnTo>
                  <a:lnTo>
                    <a:pt x="152075" y="291495"/>
                  </a:lnTo>
                  <a:lnTo>
                    <a:pt x="145391" y="291495"/>
                  </a:lnTo>
                  <a:lnTo>
                    <a:pt x="125337" y="291495"/>
                  </a:lnTo>
                  <a:lnTo>
                    <a:pt x="116146" y="289866"/>
                  </a:lnTo>
                  <a:lnTo>
                    <a:pt x="106954" y="321621"/>
                  </a:lnTo>
                  <a:lnTo>
                    <a:pt x="101105" y="353376"/>
                  </a:lnTo>
                  <a:lnTo>
                    <a:pt x="0" y="393274"/>
                  </a:lnTo>
                  <a:lnTo>
                    <a:pt x="20890" y="361519"/>
                  </a:lnTo>
                  <a:lnTo>
                    <a:pt x="42615" y="322436"/>
                  </a:lnTo>
                  <a:lnTo>
                    <a:pt x="66846" y="277653"/>
                  </a:lnTo>
                  <a:lnTo>
                    <a:pt x="91078" y="227170"/>
                  </a:lnTo>
                  <a:lnTo>
                    <a:pt x="115310" y="172617"/>
                  </a:lnTo>
                  <a:lnTo>
                    <a:pt x="136199" y="122135"/>
                  </a:lnTo>
                  <a:lnTo>
                    <a:pt x="152911" y="75723"/>
                  </a:lnTo>
                  <a:lnTo>
                    <a:pt x="166280" y="34198"/>
                  </a:lnTo>
                  <a:lnTo>
                    <a:pt x="236469" y="0"/>
                  </a:lnTo>
                  <a:lnTo>
                    <a:pt x="250673" y="4071"/>
                  </a:lnTo>
                  <a:lnTo>
                    <a:pt x="281590" y="89565"/>
                  </a:lnTo>
                  <a:lnTo>
                    <a:pt x="296630" y="133534"/>
                  </a:lnTo>
                  <a:lnTo>
                    <a:pt x="314177" y="175874"/>
                  </a:lnTo>
                  <a:lnTo>
                    <a:pt x="333395" y="217400"/>
                  </a:lnTo>
                  <a:lnTo>
                    <a:pt x="354285" y="258111"/>
                  </a:lnTo>
                  <a:lnTo>
                    <a:pt x="364312" y="276024"/>
                  </a:lnTo>
                  <a:lnTo>
                    <a:pt x="374339" y="292309"/>
                  </a:lnTo>
                  <a:lnTo>
                    <a:pt x="391886" y="316736"/>
                  </a:lnTo>
                  <a:lnTo>
                    <a:pt x="406926" y="331392"/>
                  </a:lnTo>
                  <a:lnTo>
                    <a:pt x="419460" y="337092"/>
                  </a:lnTo>
                  <a:lnTo>
                    <a:pt x="424473" y="335463"/>
                  </a:lnTo>
                  <a:lnTo>
                    <a:pt x="426980" y="334649"/>
                  </a:lnTo>
                  <a:lnTo>
                    <a:pt x="432829" y="345234"/>
                  </a:lnTo>
                  <a:close/>
                  <a:moveTo>
                    <a:pt x="256522" y="243455"/>
                  </a:moveTo>
                  <a:lnTo>
                    <a:pt x="227277" y="170988"/>
                  </a:lnTo>
                  <a:lnTo>
                    <a:pt x="204717" y="113992"/>
                  </a:lnTo>
                  <a:lnTo>
                    <a:pt x="197196" y="88751"/>
                  </a:lnTo>
                  <a:lnTo>
                    <a:pt x="167116" y="158775"/>
                  </a:lnTo>
                  <a:lnTo>
                    <a:pt x="143720" y="215771"/>
                  </a:lnTo>
                  <a:lnTo>
                    <a:pt x="134528" y="243455"/>
                  </a:lnTo>
                  <a:lnTo>
                    <a:pt x="142048" y="244269"/>
                  </a:lnTo>
                  <a:lnTo>
                    <a:pt x="160431" y="245084"/>
                  </a:lnTo>
                  <a:lnTo>
                    <a:pt x="190512" y="245898"/>
                  </a:lnTo>
                  <a:lnTo>
                    <a:pt x="235633" y="245084"/>
                  </a:lnTo>
                  <a:lnTo>
                    <a:pt x="249838" y="244269"/>
                  </a:lnTo>
                  <a:lnTo>
                    <a:pt x="256522" y="243455"/>
                  </a:lnTo>
                  <a:close/>
                </a:path>
              </a:pathLst>
            </a:custGeom>
            <a:solidFill>
              <a:srgbClr val="336600"/>
            </a:solidFill>
            <a:ln w="6680">
              <a:solidFill>
                <a:srgbClr val="783C00"/>
              </a:solidFill>
              <a:round/>
              <a:headEnd/>
              <a:tailEnd/>
            </a:ln>
          </xdr:spPr>
        </xdr:sp>
        <xdr:sp macro="" textlink="">
          <xdr:nvSpPr>
            <xdr:cNvPr id="4128" name="Freeform 43">
              <a:extLst>
                <a:ext uri="{FF2B5EF4-FFF2-40B4-BE49-F238E27FC236}">
                  <a16:creationId xmlns:a16="http://schemas.microsoft.com/office/drawing/2014/main" id="{00000000-0008-0000-0000-000020100000}"/>
                </a:ext>
              </a:extLst>
            </xdr:cNvPr>
            <xdr:cNvSpPr>
              <a:spLocks/>
            </xdr:cNvSpPr>
          </xdr:nvSpPr>
          <xdr:spPr bwMode="auto">
            <a:xfrm>
              <a:off x="1088518" y="1058636"/>
              <a:ext cx="3476" cy="3917"/>
            </a:xfrm>
            <a:custGeom>
              <a:avLst/>
              <a:gdLst>
                <a:gd name="T0" fmla="*/ 3075 w 347600"/>
                <a:gd name="T1" fmla="*/ 3282 h 391645"/>
                <a:gd name="T2" fmla="*/ 2674 w 347600"/>
                <a:gd name="T3" fmla="*/ 3559 h 391645"/>
                <a:gd name="T4" fmla="*/ 2323 w 347600"/>
                <a:gd name="T5" fmla="*/ 3770 h 391645"/>
                <a:gd name="T6" fmla="*/ 2022 w 347600"/>
                <a:gd name="T7" fmla="*/ 3876 h 391645"/>
                <a:gd name="T8" fmla="*/ 1763 w 347600"/>
                <a:gd name="T9" fmla="*/ 3917 h 391645"/>
                <a:gd name="T10" fmla="*/ 1220 w 347600"/>
                <a:gd name="T11" fmla="*/ 3811 h 391645"/>
                <a:gd name="T12" fmla="*/ 944 w 347600"/>
                <a:gd name="T13" fmla="*/ 3665 h 391645"/>
                <a:gd name="T14" fmla="*/ 668 w 347600"/>
                <a:gd name="T15" fmla="*/ 3469 h 391645"/>
                <a:gd name="T16" fmla="*/ 376 w 347600"/>
                <a:gd name="T17" fmla="*/ 3168 h 391645"/>
                <a:gd name="T18" fmla="*/ 167 w 347600"/>
                <a:gd name="T19" fmla="*/ 2834 h 391645"/>
                <a:gd name="T20" fmla="*/ 42 w 347600"/>
                <a:gd name="T21" fmla="*/ 2459 h 391645"/>
                <a:gd name="T22" fmla="*/ 0 w 347600"/>
                <a:gd name="T23" fmla="*/ 2052 h 391645"/>
                <a:gd name="T24" fmla="*/ 42 w 347600"/>
                <a:gd name="T25" fmla="*/ 1661 h 391645"/>
                <a:gd name="T26" fmla="*/ 167 w 347600"/>
                <a:gd name="T27" fmla="*/ 1295 h 391645"/>
                <a:gd name="T28" fmla="*/ 376 w 347600"/>
                <a:gd name="T29" fmla="*/ 953 h 391645"/>
                <a:gd name="T30" fmla="*/ 668 w 347600"/>
                <a:gd name="T31" fmla="*/ 635 h 391645"/>
                <a:gd name="T32" fmla="*/ 1028 w 347600"/>
                <a:gd name="T33" fmla="*/ 358 h 391645"/>
                <a:gd name="T34" fmla="*/ 1420 w 347600"/>
                <a:gd name="T35" fmla="*/ 155 h 391645"/>
                <a:gd name="T36" fmla="*/ 1847 w 347600"/>
                <a:gd name="T37" fmla="*/ 41 h 391645"/>
                <a:gd name="T38" fmla="*/ 2315 w 347600"/>
                <a:gd name="T39" fmla="*/ 0 h 391645"/>
                <a:gd name="T40" fmla="*/ 2607 w 347600"/>
                <a:gd name="T41" fmla="*/ 16 h 391645"/>
                <a:gd name="T42" fmla="*/ 2816 w 347600"/>
                <a:gd name="T43" fmla="*/ 73 h 391645"/>
                <a:gd name="T44" fmla="*/ 2941 w 347600"/>
                <a:gd name="T45" fmla="*/ 171 h 391645"/>
                <a:gd name="T46" fmla="*/ 2983 w 347600"/>
                <a:gd name="T47" fmla="*/ 309 h 391645"/>
                <a:gd name="T48" fmla="*/ 2858 w 347600"/>
                <a:gd name="T49" fmla="*/ 480 h 391645"/>
                <a:gd name="T50" fmla="*/ 2315 w 347600"/>
                <a:gd name="T51" fmla="*/ 863 h 391645"/>
                <a:gd name="T52" fmla="*/ 2039 w 347600"/>
                <a:gd name="T53" fmla="*/ 611 h 391645"/>
                <a:gd name="T54" fmla="*/ 1813 w 347600"/>
                <a:gd name="T55" fmla="*/ 497 h 391645"/>
                <a:gd name="T56" fmla="*/ 1579 w 347600"/>
                <a:gd name="T57" fmla="*/ 464 h 391645"/>
                <a:gd name="T58" fmla="*/ 1278 w 347600"/>
                <a:gd name="T59" fmla="*/ 529 h 391645"/>
                <a:gd name="T60" fmla="*/ 1019 w 347600"/>
                <a:gd name="T61" fmla="*/ 733 h 391645"/>
                <a:gd name="T62" fmla="*/ 827 w 347600"/>
                <a:gd name="T63" fmla="*/ 1075 h 391645"/>
                <a:gd name="T64" fmla="*/ 769 w 347600"/>
                <a:gd name="T65" fmla="*/ 1498 h 391645"/>
                <a:gd name="T66" fmla="*/ 877 w 347600"/>
                <a:gd name="T67" fmla="*/ 2093 h 391645"/>
                <a:gd name="T68" fmla="*/ 1011 w 347600"/>
                <a:gd name="T69" fmla="*/ 2370 h 391645"/>
                <a:gd name="T70" fmla="*/ 1212 w 347600"/>
                <a:gd name="T71" fmla="*/ 2647 h 391645"/>
                <a:gd name="T72" fmla="*/ 1487 w 347600"/>
                <a:gd name="T73" fmla="*/ 2924 h 391645"/>
                <a:gd name="T74" fmla="*/ 1788 w 347600"/>
                <a:gd name="T75" fmla="*/ 3111 h 391645"/>
                <a:gd name="T76" fmla="*/ 2122 w 347600"/>
                <a:gd name="T77" fmla="*/ 3233 h 391645"/>
                <a:gd name="T78" fmla="*/ 2490 w 347600"/>
                <a:gd name="T79" fmla="*/ 3274 h 391645"/>
                <a:gd name="T80" fmla="*/ 2858 w 347600"/>
                <a:gd name="T81" fmla="*/ 3233 h 391645"/>
                <a:gd name="T82" fmla="*/ 3476 w 347600"/>
                <a:gd name="T83" fmla="*/ 2858 h 391645"/>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347600"/>
                <a:gd name="T127" fmla="*/ 0 h 391645"/>
                <a:gd name="T128" fmla="*/ 347600 w 347600"/>
                <a:gd name="T129" fmla="*/ 391645 h 391645"/>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347600" h="391645">
                  <a:moveTo>
                    <a:pt x="347600" y="293123"/>
                  </a:moveTo>
                  <a:lnTo>
                    <a:pt x="307492" y="328135"/>
                  </a:lnTo>
                  <a:lnTo>
                    <a:pt x="285767" y="344420"/>
                  </a:lnTo>
                  <a:lnTo>
                    <a:pt x="267384" y="355819"/>
                  </a:lnTo>
                  <a:lnTo>
                    <a:pt x="249837" y="367218"/>
                  </a:lnTo>
                  <a:lnTo>
                    <a:pt x="232290" y="376989"/>
                  </a:lnTo>
                  <a:lnTo>
                    <a:pt x="216414" y="383503"/>
                  </a:lnTo>
                  <a:lnTo>
                    <a:pt x="202209" y="387574"/>
                  </a:lnTo>
                  <a:lnTo>
                    <a:pt x="188840" y="390831"/>
                  </a:lnTo>
                  <a:lnTo>
                    <a:pt x="176306" y="391645"/>
                  </a:lnTo>
                  <a:lnTo>
                    <a:pt x="149568" y="389203"/>
                  </a:lnTo>
                  <a:lnTo>
                    <a:pt x="121994" y="381060"/>
                  </a:lnTo>
                  <a:lnTo>
                    <a:pt x="107789" y="374546"/>
                  </a:lnTo>
                  <a:lnTo>
                    <a:pt x="94420" y="366404"/>
                  </a:lnTo>
                  <a:lnTo>
                    <a:pt x="81051" y="357447"/>
                  </a:lnTo>
                  <a:lnTo>
                    <a:pt x="66846" y="346862"/>
                  </a:lnTo>
                  <a:lnTo>
                    <a:pt x="51805" y="332206"/>
                  </a:lnTo>
                  <a:lnTo>
                    <a:pt x="37601" y="316736"/>
                  </a:lnTo>
                  <a:lnTo>
                    <a:pt x="25902" y="301266"/>
                  </a:lnTo>
                  <a:lnTo>
                    <a:pt x="16711" y="283352"/>
                  </a:lnTo>
                  <a:lnTo>
                    <a:pt x="9191" y="265439"/>
                  </a:lnTo>
                  <a:lnTo>
                    <a:pt x="4177" y="245898"/>
                  </a:lnTo>
                  <a:lnTo>
                    <a:pt x="835" y="225542"/>
                  </a:lnTo>
                  <a:lnTo>
                    <a:pt x="0" y="205186"/>
                  </a:lnTo>
                  <a:lnTo>
                    <a:pt x="835" y="185645"/>
                  </a:lnTo>
                  <a:lnTo>
                    <a:pt x="4177" y="166103"/>
                  </a:lnTo>
                  <a:lnTo>
                    <a:pt x="9191" y="148190"/>
                  </a:lnTo>
                  <a:lnTo>
                    <a:pt x="16711" y="129463"/>
                  </a:lnTo>
                  <a:lnTo>
                    <a:pt x="25902" y="112364"/>
                  </a:lnTo>
                  <a:lnTo>
                    <a:pt x="37601" y="95265"/>
                  </a:lnTo>
                  <a:lnTo>
                    <a:pt x="50970" y="78980"/>
                  </a:lnTo>
                  <a:lnTo>
                    <a:pt x="66846" y="63510"/>
                  </a:lnTo>
                  <a:lnTo>
                    <a:pt x="84393" y="48854"/>
                  </a:lnTo>
                  <a:lnTo>
                    <a:pt x="102776" y="35826"/>
                  </a:lnTo>
                  <a:lnTo>
                    <a:pt x="121994" y="24427"/>
                  </a:lnTo>
                  <a:lnTo>
                    <a:pt x="142048" y="15470"/>
                  </a:lnTo>
                  <a:lnTo>
                    <a:pt x="163773" y="8956"/>
                  </a:lnTo>
                  <a:lnTo>
                    <a:pt x="184662" y="4071"/>
                  </a:lnTo>
                  <a:lnTo>
                    <a:pt x="207223" y="814"/>
                  </a:lnTo>
                  <a:lnTo>
                    <a:pt x="231454" y="0"/>
                  </a:lnTo>
                  <a:lnTo>
                    <a:pt x="246495" y="0"/>
                  </a:lnTo>
                  <a:lnTo>
                    <a:pt x="260700" y="1628"/>
                  </a:lnTo>
                  <a:lnTo>
                    <a:pt x="272398" y="4071"/>
                  </a:lnTo>
                  <a:lnTo>
                    <a:pt x="281589" y="7328"/>
                  </a:lnTo>
                  <a:lnTo>
                    <a:pt x="289109" y="12213"/>
                  </a:lnTo>
                  <a:lnTo>
                    <a:pt x="294123" y="17099"/>
                  </a:lnTo>
                  <a:lnTo>
                    <a:pt x="297465" y="23613"/>
                  </a:lnTo>
                  <a:lnTo>
                    <a:pt x="298300" y="30941"/>
                  </a:lnTo>
                  <a:lnTo>
                    <a:pt x="294958" y="38269"/>
                  </a:lnTo>
                  <a:lnTo>
                    <a:pt x="285767" y="48040"/>
                  </a:lnTo>
                  <a:lnTo>
                    <a:pt x="255686" y="70838"/>
                  </a:lnTo>
                  <a:lnTo>
                    <a:pt x="231454" y="86308"/>
                  </a:lnTo>
                  <a:lnTo>
                    <a:pt x="218085" y="72466"/>
                  </a:lnTo>
                  <a:lnTo>
                    <a:pt x="203880" y="61067"/>
                  </a:lnTo>
                  <a:lnTo>
                    <a:pt x="192182" y="54553"/>
                  </a:lnTo>
                  <a:lnTo>
                    <a:pt x="181320" y="49668"/>
                  </a:lnTo>
                  <a:lnTo>
                    <a:pt x="169622" y="47225"/>
                  </a:lnTo>
                  <a:lnTo>
                    <a:pt x="157924" y="46411"/>
                  </a:lnTo>
                  <a:lnTo>
                    <a:pt x="142048" y="48040"/>
                  </a:lnTo>
                  <a:lnTo>
                    <a:pt x="127843" y="52925"/>
                  </a:lnTo>
                  <a:lnTo>
                    <a:pt x="114474" y="61881"/>
                  </a:lnTo>
                  <a:lnTo>
                    <a:pt x="101940" y="73281"/>
                  </a:lnTo>
                  <a:lnTo>
                    <a:pt x="91077" y="89565"/>
                  </a:lnTo>
                  <a:lnTo>
                    <a:pt x="82722" y="107478"/>
                  </a:lnTo>
                  <a:lnTo>
                    <a:pt x="77708" y="127020"/>
                  </a:lnTo>
                  <a:lnTo>
                    <a:pt x="76873" y="149818"/>
                  </a:lnTo>
                  <a:lnTo>
                    <a:pt x="79379" y="179945"/>
                  </a:lnTo>
                  <a:lnTo>
                    <a:pt x="87735" y="209257"/>
                  </a:lnTo>
                  <a:lnTo>
                    <a:pt x="93584" y="223099"/>
                  </a:lnTo>
                  <a:lnTo>
                    <a:pt x="101104" y="236941"/>
                  </a:lnTo>
                  <a:lnTo>
                    <a:pt x="110296" y="250783"/>
                  </a:lnTo>
                  <a:lnTo>
                    <a:pt x="121158" y="264625"/>
                  </a:lnTo>
                  <a:lnTo>
                    <a:pt x="134527" y="279281"/>
                  </a:lnTo>
                  <a:lnTo>
                    <a:pt x="148732" y="292309"/>
                  </a:lnTo>
                  <a:lnTo>
                    <a:pt x="163773" y="302894"/>
                  </a:lnTo>
                  <a:lnTo>
                    <a:pt x="178813" y="311036"/>
                  </a:lnTo>
                  <a:lnTo>
                    <a:pt x="195525" y="318364"/>
                  </a:lnTo>
                  <a:lnTo>
                    <a:pt x="212236" y="323250"/>
                  </a:lnTo>
                  <a:lnTo>
                    <a:pt x="230619" y="325692"/>
                  </a:lnTo>
                  <a:lnTo>
                    <a:pt x="249001" y="327321"/>
                  </a:lnTo>
                  <a:lnTo>
                    <a:pt x="269891" y="327321"/>
                  </a:lnTo>
                  <a:lnTo>
                    <a:pt x="285767" y="323250"/>
                  </a:lnTo>
                  <a:lnTo>
                    <a:pt x="298300" y="317550"/>
                  </a:lnTo>
                  <a:lnTo>
                    <a:pt x="347600" y="285795"/>
                  </a:lnTo>
                  <a:lnTo>
                    <a:pt x="347600" y="293123"/>
                  </a:lnTo>
                  <a:close/>
                </a:path>
              </a:pathLst>
            </a:custGeom>
            <a:solidFill>
              <a:srgbClr val="336600"/>
            </a:solidFill>
            <a:ln w="6680">
              <a:solidFill>
                <a:srgbClr val="663300"/>
              </a:solidFill>
              <a:round/>
              <a:headEnd/>
              <a:tailEnd/>
            </a:ln>
          </xdr:spPr>
        </xdr:sp>
        <xdr:sp macro="" textlink="">
          <xdr:nvSpPr>
            <xdr:cNvPr id="4129" name="Freeform 42">
              <a:extLst>
                <a:ext uri="{FF2B5EF4-FFF2-40B4-BE49-F238E27FC236}">
                  <a16:creationId xmlns:a16="http://schemas.microsoft.com/office/drawing/2014/main" id="{00000000-0008-0000-0000-000021100000}"/>
                </a:ext>
              </a:extLst>
            </xdr:cNvPr>
            <xdr:cNvSpPr>
              <a:spLocks/>
            </xdr:cNvSpPr>
          </xdr:nvSpPr>
          <xdr:spPr bwMode="auto">
            <a:xfrm>
              <a:off x="1091685" y="1058628"/>
              <a:ext cx="4102" cy="3982"/>
            </a:xfrm>
            <a:custGeom>
              <a:avLst/>
              <a:gdLst>
                <a:gd name="T0" fmla="*/ 4102 w 410268"/>
                <a:gd name="T1" fmla="*/ 0 h 398159"/>
                <a:gd name="T2" fmla="*/ 3684 w 410268"/>
                <a:gd name="T3" fmla="*/ 399 h 398159"/>
                <a:gd name="T4" fmla="*/ 3475 w 410268"/>
                <a:gd name="T5" fmla="*/ 586 h 398159"/>
                <a:gd name="T6" fmla="*/ 3308 w 410268"/>
                <a:gd name="T7" fmla="*/ 684 h 398159"/>
                <a:gd name="T8" fmla="*/ 3125 w 410268"/>
                <a:gd name="T9" fmla="*/ 717 h 398159"/>
                <a:gd name="T10" fmla="*/ 2849 w 410268"/>
                <a:gd name="T11" fmla="*/ 733 h 398159"/>
                <a:gd name="T12" fmla="*/ 2607 w 410268"/>
                <a:gd name="T13" fmla="*/ 749 h 398159"/>
                <a:gd name="T14" fmla="*/ 2373 w 410268"/>
                <a:gd name="T15" fmla="*/ 749 h 398159"/>
                <a:gd name="T16" fmla="*/ 2389 w 410268"/>
                <a:gd name="T17" fmla="*/ 2036 h 398159"/>
                <a:gd name="T18" fmla="*/ 2414 w 410268"/>
                <a:gd name="T19" fmla="*/ 3355 h 398159"/>
                <a:gd name="T20" fmla="*/ 1437 w 410268"/>
                <a:gd name="T21" fmla="*/ 3982 h 398159"/>
                <a:gd name="T22" fmla="*/ 1487 w 410268"/>
                <a:gd name="T23" fmla="*/ 3599 h 398159"/>
                <a:gd name="T24" fmla="*/ 1512 w 410268"/>
                <a:gd name="T25" fmla="*/ 3046 h 398159"/>
                <a:gd name="T26" fmla="*/ 1529 w 410268"/>
                <a:gd name="T27" fmla="*/ 2362 h 398159"/>
                <a:gd name="T28" fmla="*/ 1537 w 410268"/>
                <a:gd name="T29" fmla="*/ 1596 h 398159"/>
                <a:gd name="T30" fmla="*/ 1537 w 410268"/>
                <a:gd name="T31" fmla="*/ 1425 h 398159"/>
                <a:gd name="T32" fmla="*/ 1537 w 410268"/>
                <a:gd name="T33" fmla="*/ 1278 h 398159"/>
                <a:gd name="T34" fmla="*/ 1537 w 410268"/>
                <a:gd name="T35" fmla="*/ 1164 h 398159"/>
                <a:gd name="T36" fmla="*/ 1537 w 410268"/>
                <a:gd name="T37" fmla="*/ 1075 h 398159"/>
                <a:gd name="T38" fmla="*/ 1537 w 410268"/>
                <a:gd name="T39" fmla="*/ 1002 h 398159"/>
                <a:gd name="T40" fmla="*/ 1537 w 410268"/>
                <a:gd name="T41" fmla="*/ 733 h 398159"/>
                <a:gd name="T42" fmla="*/ 0 w 410268"/>
                <a:gd name="T43" fmla="*/ 611 h 398159"/>
                <a:gd name="T44" fmla="*/ 852 w 410268"/>
                <a:gd name="T45" fmla="*/ 0 h 398159"/>
                <a:gd name="T46" fmla="*/ 1153 w 410268"/>
                <a:gd name="T47" fmla="*/ 33 h 398159"/>
                <a:gd name="T48" fmla="*/ 1562 w 410268"/>
                <a:gd name="T49" fmla="*/ 57 h 398159"/>
                <a:gd name="T50" fmla="*/ 2439 w 410268"/>
                <a:gd name="T51" fmla="*/ 73 h 398159"/>
                <a:gd name="T52" fmla="*/ 2974 w 410268"/>
                <a:gd name="T53" fmla="*/ 65 h 398159"/>
                <a:gd name="T54" fmla="*/ 3492 w 410268"/>
                <a:gd name="T55" fmla="*/ 49 h 398159"/>
                <a:gd name="T56" fmla="*/ 3893 w 410268"/>
                <a:gd name="T57" fmla="*/ 24 h 398159"/>
                <a:gd name="T58" fmla="*/ 4102 w 410268"/>
                <a:gd name="T59" fmla="*/ 0 h 398159"/>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410268"/>
                <a:gd name="T91" fmla="*/ 0 h 398159"/>
                <a:gd name="T92" fmla="*/ 410268 w 410268"/>
                <a:gd name="T93" fmla="*/ 398159 h 398159"/>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410268" h="398159">
                  <a:moveTo>
                    <a:pt x="410268" y="0"/>
                  </a:moveTo>
                  <a:lnTo>
                    <a:pt x="368490" y="39897"/>
                  </a:lnTo>
                  <a:lnTo>
                    <a:pt x="347600" y="58624"/>
                  </a:lnTo>
                  <a:lnTo>
                    <a:pt x="330889" y="68395"/>
                  </a:lnTo>
                  <a:lnTo>
                    <a:pt x="312506" y="71652"/>
                  </a:lnTo>
                  <a:lnTo>
                    <a:pt x="284932" y="73280"/>
                  </a:lnTo>
                  <a:lnTo>
                    <a:pt x="260700" y="74909"/>
                  </a:lnTo>
                  <a:lnTo>
                    <a:pt x="237304" y="74909"/>
                  </a:lnTo>
                  <a:lnTo>
                    <a:pt x="238975" y="203558"/>
                  </a:lnTo>
                  <a:lnTo>
                    <a:pt x="241482" y="335463"/>
                  </a:lnTo>
                  <a:lnTo>
                    <a:pt x="143719" y="398159"/>
                  </a:lnTo>
                  <a:lnTo>
                    <a:pt x="148733" y="359890"/>
                  </a:lnTo>
                  <a:lnTo>
                    <a:pt x="151240" y="304522"/>
                  </a:lnTo>
                  <a:lnTo>
                    <a:pt x="152911" y="236127"/>
                  </a:lnTo>
                  <a:lnTo>
                    <a:pt x="153746" y="159589"/>
                  </a:lnTo>
                  <a:lnTo>
                    <a:pt x="153746" y="142490"/>
                  </a:lnTo>
                  <a:lnTo>
                    <a:pt x="153746" y="127834"/>
                  </a:lnTo>
                  <a:lnTo>
                    <a:pt x="153746" y="116435"/>
                  </a:lnTo>
                  <a:lnTo>
                    <a:pt x="153746" y="107478"/>
                  </a:lnTo>
                  <a:lnTo>
                    <a:pt x="153746" y="100150"/>
                  </a:lnTo>
                  <a:lnTo>
                    <a:pt x="153746" y="73280"/>
                  </a:lnTo>
                  <a:lnTo>
                    <a:pt x="0" y="61067"/>
                  </a:lnTo>
                  <a:lnTo>
                    <a:pt x="85229" y="0"/>
                  </a:lnTo>
                  <a:lnTo>
                    <a:pt x="115310" y="3257"/>
                  </a:lnTo>
                  <a:lnTo>
                    <a:pt x="156253" y="5699"/>
                  </a:lnTo>
                  <a:lnTo>
                    <a:pt x="243989" y="7328"/>
                  </a:lnTo>
                  <a:lnTo>
                    <a:pt x="297466" y="6513"/>
                  </a:lnTo>
                  <a:lnTo>
                    <a:pt x="349271" y="4885"/>
                  </a:lnTo>
                  <a:lnTo>
                    <a:pt x="389379" y="2442"/>
                  </a:lnTo>
                  <a:lnTo>
                    <a:pt x="410268" y="0"/>
                  </a:lnTo>
                  <a:close/>
                </a:path>
              </a:pathLst>
            </a:custGeom>
            <a:solidFill>
              <a:srgbClr val="336600"/>
            </a:solidFill>
            <a:ln w="6680">
              <a:solidFill>
                <a:srgbClr val="663300"/>
              </a:solidFill>
              <a:round/>
              <a:headEnd/>
              <a:tailEnd/>
            </a:ln>
          </xdr:spPr>
        </xdr:sp>
      </xdr:grpSp>
      <xdr:grpSp>
        <xdr:nvGrpSpPr>
          <xdr:cNvPr id="4118" name="Group 35">
            <a:extLst>
              <a:ext uri="{FF2B5EF4-FFF2-40B4-BE49-F238E27FC236}">
                <a16:creationId xmlns:a16="http://schemas.microsoft.com/office/drawing/2014/main" id="{00000000-0008-0000-0000-000016100000}"/>
              </a:ext>
            </a:extLst>
          </xdr:cNvPr>
          <xdr:cNvGrpSpPr>
            <a:grpSpLocks/>
          </xdr:cNvGrpSpPr>
        </xdr:nvGrpSpPr>
        <xdr:grpSpPr bwMode="auto">
          <a:xfrm>
            <a:off x="1107564" y="1058472"/>
            <a:ext cx="21681" cy="4115"/>
            <a:chOff x="1107564" y="1058472"/>
            <a:chExt cx="21681" cy="4114"/>
          </a:xfrm>
        </xdr:grpSpPr>
        <xdr:sp macro="" textlink="">
          <xdr:nvSpPr>
            <xdr:cNvPr id="4119" name="Freeform 40">
              <a:extLst>
                <a:ext uri="{FF2B5EF4-FFF2-40B4-BE49-F238E27FC236}">
                  <a16:creationId xmlns:a16="http://schemas.microsoft.com/office/drawing/2014/main" id="{00000000-0008-0000-0000-000017100000}"/>
                </a:ext>
              </a:extLst>
            </xdr:cNvPr>
            <xdr:cNvSpPr>
              <a:spLocks/>
            </xdr:cNvSpPr>
          </xdr:nvSpPr>
          <xdr:spPr bwMode="auto">
            <a:xfrm>
              <a:off x="1124866" y="1058542"/>
              <a:ext cx="4379" cy="4045"/>
            </a:xfrm>
            <a:custGeom>
              <a:avLst/>
              <a:gdLst>
                <a:gd name="T0" fmla="*/ 4379 w 437975"/>
                <a:gd name="T1" fmla="*/ 52 h 404504"/>
                <a:gd name="T2" fmla="*/ 4012 w 437975"/>
                <a:gd name="T3" fmla="*/ 338 h 404504"/>
                <a:gd name="T4" fmla="*/ 3767 w 437975"/>
                <a:gd name="T5" fmla="*/ 572 h 404504"/>
                <a:gd name="T6" fmla="*/ 3596 w 437975"/>
                <a:gd name="T7" fmla="*/ 702 h 404504"/>
                <a:gd name="T8" fmla="*/ 3384 w 437975"/>
                <a:gd name="T9" fmla="*/ 702 h 404504"/>
                <a:gd name="T10" fmla="*/ 3237 w 437975"/>
                <a:gd name="T11" fmla="*/ 702 h 404504"/>
                <a:gd name="T12" fmla="*/ 3058 w 437975"/>
                <a:gd name="T13" fmla="*/ 710 h 404504"/>
                <a:gd name="T14" fmla="*/ 2781 w 437975"/>
                <a:gd name="T15" fmla="*/ 728 h 404504"/>
                <a:gd name="T16" fmla="*/ 2503 w 437975"/>
                <a:gd name="T17" fmla="*/ 728 h 404504"/>
                <a:gd name="T18" fmla="*/ 2520 w 437975"/>
                <a:gd name="T19" fmla="*/ 2044 h 404504"/>
                <a:gd name="T20" fmla="*/ 2561 w 437975"/>
                <a:gd name="T21" fmla="*/ 3395 h 404504"/>
                <a:gd name="T22" fmla="*/ 1419 w 437975"/>
                <a:gd name="T23" fmla="*/ 4045 h 404504"/>
                <a:gd name="T24" fmla="*/ 1468 w 437975"/>
                <a:gd name="T25" fmla="*/ 3647 h 404504"/>
                <a:gd name="T26" fmla="*/ 1492 w 437975"/>
                <a:gd name="T27" fmla="*/ 3387 h 404504"/>
                <a:gd name="T28" fmla="*/ 1509 w 437975"/>
                <a:gd name="T29" fmla="*/ 3084 h 404504"/>
                <a:gd name="T30" fmla="*/ 1525 w 437975"/>
                <a:gd name="T31" fmla="*/ 2382 h 404504"/>
                <a:gd name="T32" fmla="*/ 1533 w 437975"/>
                <a:gd name="T33" fmla="*/ 1602 h 404504"/>
                <a:gd name="T34" fmla="*/ 1533 w 437975"/>
                <a:gd name="T35" fmla="*/ 1421 h 404504"/>
                <a:gd name="T36" fmla="*/ 1533 w 437975"/>
                <a:gd name="T37" fmla="*/ 1273 h 404504"/>
                <a:gd name="T38" fmla="*/ 1533 w 437975"/>
                <a:gd name="T39" fmla="*/ 1161 h 404504"/>
                <a:gd name="T40" fmla="*/ 1533 w 437975"/>
                <a:gd name="T41" fmla="*/ 1065 h 404504"/>
                <a:gd name="T42" fmla="*/ 1533 w 437975"/>
                <a:gd name="T43" fmla="*/ 987 h 404504"/>
                <a:gd name="T44" fmla="*/ 1533 w 437975"/>
                <a:gd name="T45" fmla="*/ 710 h 404504"/>
                <a:gd name="T46" fmla="*/ 0 w 437975"/>
                <a:gd name="T47" fmla="*/ 650 h 404504"/>
                <a:gd name="T48" fmla="*/ 758 w 437975"/>
                <a:gd name="T49" fmla="*/ 0 h 404504"/>
                <a:gd name="T50" fmla="*/ 1093 w 437975"/>
                <a:gd name="T51" fmla="*/ 0 h 404504"/>
                <a:gd name="T52" fmla="*/ 1558 w 437975"/>
                <a:gd name="T53" fmla="*/ 17 h 404504"/>
                <a:gd name="T54" fmla="*/ 2079 w 437975"/>
                <a:gd name="T55" fmla="*/ 35 h 404504"/>
                <a:gd name="T56" fmla="*/ 2585 w 437975"/>
                <a:gd name="T57" fmla="*/ 43 h 404504"/>
                <a:gd name="T58" fmla="*/ 3205 w 437975"/>
                <a:gd name="T59" fmla="*/ 35 h 404504"/>
                <a:gd name="T60" fmla="*/ 3718 w 437975"/>
                <a:gd name="T61" fmla="*/ 26 h 404504"/>
                <a:gd name="T62" fmla="*/ 4379 w 437975"/>
                <a:gd name="T63" fmla="*/ 52 h 404504"/>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437975"/>
                <a:gd name="T97" fmla="*/ 0 h 404504"/>
                <a:gd name="T98" fmla="*/ 437975 w 437975"/>
                <a:gd name="T99" fmla="*/ 404504 h 404504"/>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437975" h="404504">
                  <a:moveTo>
                    <a:pt x="437975" y="5197"/>
                  </a:moveTo>
                  <a:lnTo>
                    <a:pt x="401273" y="33781"/>
                  </a:lnTo>
                  <a:lnTo>
                    <a:pt x="376806" y="57167"/>
                  </a:lnTo>
                  <a:lnTo>
                    <a:pt x="359678" y="70160"/>
                  </a:lnTo>
                  <a:lnTo>
                    <a:pt x="338472" y="70160"/>
                  </a:lnTo>
                  <a:lnTo>
                    <a:pt x="323792" y="70160"/>
                  </a:lnTo>
                  <a:lnTo>
                    <a:pt x="305849" y="71026"/>
                  </a:lnTo>
                  <a:lnTo>
                    <a:pt x="278118" y="72759"/>
                  </a:lnTo>
                  <a:lnTo>
                    <a:pt x="250388" y="72759"/>
                  </a:lnTo>
                  <a:lnTo>
                    <a:pt x="252019" y="204417"/>
                  </a:lnTo>
                  <a:lnTo>
                    <a:pt x="256097" y="339540"/>
                  </a:lnTo>
                  <a:lnTo>
                    <a:pt x="141914" y="404504"/>
                  </a:lnTo>
                  <a:lnTo>
                    <a:pt x="146807" y="364660"/>
                  </a:lnTo>
                  <a:lnTo>
                    <a:pt x="149254" y="338674"/>
                  </a:lnTo>
                  <a:lnTo>
                    <a:pt x="150885" y="308358"/>
                  </a:lnTo>
                  <a:lnTo>
                    <a:pt x="152517" y="238198"/>
                  </a:lnTo>
                  <a:lnTo>
                    <a:pt x="153332" y="160242"/>
                  </a:lnTo>
                  <a:lnTo>
                    <a:pt x="153332" y="142053"/>
                  </a:lnTo>
                  <a:lnTo>
                    <a:pt x="153332" y="127328"/>
                  </a:lnTo>
                  <a:lnTo>
                    <a:pt x="153332" y="116067"/>
                  </a:lnTo>
                  <a:lnTo>
                    <a:pt x="153332" y="106539"/>
                  </a:lnTo>
                  <a:lnTo>
                    <a:pt x="153332" y="98744"/>
                  </a:lnTo>
                  <a:lnTo>
                    <a:pt x="153332" y="71026"/>
                  </a:lnTo>
                  <a:lnTo>
                    <a:pt x="0" y="64963"/>
                  </a:lnTo>
                  <a:lnTo>
                    <a:pt x="75850" y="0"/>
                  </a:lnTo>
                  <a:lnTo>
                    <a:pt x="109290" y="0"/>
                  </a:lnTo>
                  <a:lnTo>
                    <a:pt x="155779" y="1732"/>
                  </a:lnTo>
                  <a:lnTo>
                    <a:pt x="207977" y="3465"/>
                  </a:lnTo>
                  <a:lnTo>
                    <a:pt x="258544" y="4331"/>
                  </a:lnTo>
                  <a:lnTo>
                    <a:pt x="320529" y="3465"/>
                  </a:lnTo>
                  <a:lnTo>
                    <a:pt x="371912" y="2598"/>
                  </a:lnTo>
                  <a:lnTo>
                    <a:pt x="437975" y="5197"/>
                  </a:lnTo>
                  <a:close/>
                </a:path>
              </a:pathLst>
            </a:custGeom>
            <a:solidFill>
              <a:srgbClr val="336600"/>
            </a:solidFill>
            <a:ln w="6528">
              <a:solidFill>
                <a:srgbClr val="783C00"/>
              </a:solidFill>
              <a:round/>
              <a:headEnd/>
              <a:tailEnd/>
            </a:ln>
          </xdr:spPr>
        </xdr:sp>
        <xdr:sp macro="" textlink="">
          <xdr:nvSpPr>
            <xdr:cNvPr id="4120" name="Freeform 39">
              <a:extLst>
                <a:ext uri="{FF2B5EF4-FFF2-40B4-BE49-F238E27FC236}">
                  <a16:creationId xmlns:a16="http://schemas.microsoft.com/office/drawing/2014/main" id="{00000000-0008-0000-0000-000018100000}"/>
                </a:ext>
              </a:extLst>
            </xdr:cNvPr>
            <xdr:cNvSpPr>
              <a:spLocks/>
            </xdr:cNvSpPr>
          </xdr:nvSpPr>
          <xdr:spPr bwMode="auto">
            <a:xfrm>
              <a:off x="1107564" y="1058559"/>
              <a:ext cx="3988" cy="4028"/>
            </a:xfrm>
            <a:custGeom>
              <a:avLst/>
              <a:gdLst>
                <a:gd name="T0" fmla="*/ 3988 w 398826"/>
                <a:gd name="T1" fmla="*/ 1074 h 402772"/>
                <a:gd name="T2" fmla="*/ 3964 w 398826"/>
                <a:gd name="T3" fmla="*/ 1256 h 402772"/>
                <a:gd name="T4" fmla="*/ 3882 w 398826"/>
                <a:gd name="T5" fmla="*/ 1438 h 402772"/>
                <a:gd name="T6" fmla="*/ 3751 w 398826"/>
                <a:gd name="T7" fmla="*/ 1594 h 402772"/>
                <a:gd name="T8" fmla="*/ 3564 w 398826"/>
                <a:gd name="T9" fmla="*/ 1750 h 402772"/>
                <a:gd name="T10" fmla="*/ 3319 w 398826"/>
                <a:gd name="T11" fmla="*/ 1888 h 402772"/>
                <a:gd name="T12" fmla="*/ 3026 w 398826"/>
                <a:gd name="T13" fmla="*/ 2010 h 402772"/>
                <a:gd name="T14" fmla="*/ 2863 w 398826"/>
                <a:gd name="T15" fmla="*/ 2062 h 402772"/>
                <a:gd name="T16" fmla="*/ 2675 w 398826"/>
                <a:gd name="T17" fmla="*/ 2114 h 402772"/>
                <a:gd name="T18" fmla="*/ 2487 w 398826"/>
                <a:gd name="T19" fmla="*/ 2166 h 402772"/>
                <a:gd name="T20" fmla="*/ 2039 w 398826"/>
                <a:gd name="T21" fmla="*/ 2252 h 402772"/>
                <a:gd name="T22" fmla="*/ 1868 w 398826"/>
                <a:gd name="T23" fmla="*/ 2226 h 402772"/>
                <a:gd name="T24" fmla="*/ 2398 w 398826"/>
                <a:gd name="T25" fmla="*/ 2036 h 402772"/>
                <a:gd name="T26" fmla="*/ 2553 w 398826"/>
                <a:gd name="T27" fmla="*/ 1966 h 402772"/>
                <a:gd name="T28" fmla="*/ 2683 w 398826"/>
                <a:gd name="T29" fmla="*/ 1888 h 402772"/>
                <a:gd name="T30" fmla="*/ 2789 w 398826"/>
                <a:gd name="T31" fmla="*/ 1810 h 402772"/>
                <a:gd name="T32" fmla="*/ 2879 w 398826"/>
                <a:gd name="T33" fmla="*/ 1715 h 402772"/>
                <a:gd name="T34" fmla="*/ 2936 w 398826"/>
                <a:gd name="T35" fmla="*/ 1620 h 402772"/>
                <a:gd name="T36" fmla="*/ 2969 w 398826"/>
                <a:gd name="T37" fmla="*/ 1507 h 402772"/>
                <a:gd name="T38" fmla="*/ 2985 w 398826"/>
                <a:gd name="T39" fmla="*/ 1403 h 402772"/>
                <a:gd name="T40" fmla="*/ 2977 w 398826"/>
                <a:gd name="T41" fmla="*/ 1299 h 402772"/>
                <a:gd name="T42" fmla="*/ 2952 w 398826"/>
                <a:gd name="T43" fmla="*/ 1204 h 402772"/>
                <a:gd name="T44" fmla="*/ 2928 w 398826"/>
                <a:gd name="T45" fmla="*/ 1117 h 402772"/>
                <a:gd name="T46" fmla="*/ 2879 w 398826"/>
                <a:gd name="T47" fmla="*/ 1039 h 402772"/>
                <a:gd name="T48" fmla="*/ 2822 w 398826"/>
                <a:gd name="T49" fmla="*/ 970 h 402772"/>
                <a:gd name="T50" fmla="*/ 2757 w 398826"/>
                <a:gd name="T51" fmla="*/ 901 h 402772"/>
                <a:gd name="T52" fmla="*/ 2675 w 398826"/>
                <a:gd name="T53" fmla="*/ 849 h 402772"/>
                <a:gd name="T54" fmla="*/ 2585 w 398826"/>
                <a:gd name="T55" fmla="*/ 797 h 402772"/>
                <a:gd name="T56" fmla="*/ 2422 w 398826"/>
                <a:gd name="T57" fmla="*/ 736 h 402772"/>
                <a:gd name="T58" fmla="*/ 2235 w 398826"/>
                <a:gd name="T59" fmla="*/ 693 h 402772"/>
                <a:gd name="T60" fmla="*/ 2014 w 398826"/>
                <a:gd name="T61" fmla="*/ 667 h 402772"/>
                <a:gd name="T62" fmla="*/ 1778 w 398826"/>
                <a:gd name="T63" fmla="*/ 658 h 402772"/>
                <a:gd name="T64" fmla="*/ 1786 w 398826"/>
                <a:gd name="T65" fmla="*/ 3491 h 402772"/>
                <a:gd name="T66" fmla="*/ 791 w 398826"/>
                <a:gd name="T67" fmla="*/ 4028 h 402772"/>
                <a:gd name="T68" fmla="*/ 832 w 398826"/>
                <a:gd name="T69" fmla="*/ 3707 h 402772"/>
                <a:gd name="T70" fmla="*/ 864 w 398826"/>
                <a:gd name="T71" fmla="*/ 3257 h 402772"/>
                <a:gd name="T72" fmla="*/ 881 w 398826"/>
                <a:gd name="T73" fmla="*/ 2729 h 402772"/>
                <a:gd name="T74" fmla="*/ 881 w 398826"/>
                <a:gd name="T75" fmla="*/ 1299 h 402772"/>
                <a:gd name="T76" fmla="*/ 864 w 398826"/>
                <a:gd name="T77" fmla="*/ 658 h 402772"/>
                <a:gd name="T78" fmla="*/ 416 w 398826"/>
                <a:gd name="T79" fmla="*/ 676 h 402772"/>
                <a:gd name="T80" fmla="*/ 0 w 398826"/>
                <a:gd name="T81" fmla="*/ 719 h 402772"/>
                <a:gd name="T82" fmla="*/ 783 w 398826"/>
                <a:gd name="T83" fmla="*/ 78 h 402772"/>
                <a:gd name="T84" fmla="*/ 1452 w 398826"/>
                <a:gd name="T85" fmla="*/ 17 h 402772"/>
                <a:gd name="T86" fmla="*/ 1957 w 398826"/>
                <a:gd name="T87" fmla="*/ 0 h 402772"/>
                <a:gd name="T88" fmla="*/ 2194 w 398826"/>
                <a:gd name="T89" fmla="*/ 0 h 402772"/>
                <a:gd name="T90" fmla="*/ 2422 w 398826"/>
                <a:gd name="T91" fmla="*/ 17 h 402772"/>
                <a:gd name="T92" fmla="*/ 2634 w 398826"/>
                <a:gd name="T93" fmla="*/ 43 h 402772"/>
                <a:gd name="T94" fmla="*/ 2838 w 398826"/>
                <a:gd name="T95" fmla="*/ 78 h 402772"/>
                <a:gd name="T96" fmla="*/ 3018 w 398826"/>
                <a:gd name="T97" fmla="*/ 113 h 402772"/>
                <a:gd name="T98" fmla="*/ 3181 w 398826"/>
                <a:gd name="T99" fmla="*/ 165 h 402772"/>
                <a:gd name="T100" fmla="*/ 3336 w 398826"/>
                <a:gd name="T101" fmla="*/ 225 h 402772"/>
                <a:gd name="T102" fmla="*/ 3474 w 398826"/>
                <a:gd name="T103" fmla="*/ 303 h 402772"/>
                <a:gd name="T104" fmla="*/ 3597 w 398826"/>
                <a:gd name="T105" fmla="*/ 381 h 402772"/>
                <a:gd name="T106" fmla="*/ 3694 w 398826"/>
                <a:gd name="T107" fmla="*/ 468 h 402772"/>
                <a:gd name="T108" fmla="*/ 3784 w 398826"/>
                <a:gd name="T109" fmla="*/ 554 h 402772"/>
                <a:gd name="T110" fmla="*/ 3858 w 398826"/>
                <a:gd name="T111" fmla="*/ 650 h 402772"/>
                <a:gd name="T112" fmla="*/ 3915 w 398826"/>
                <a:gd name="T113" fmla="*/ 745 h 402772"/>
                <a:gd name="T114" fmla="*/ 3955 w 398826"/>
                <a:gd name="T115" fmla="*/ 849 h 402772"/>
                <a:gd name="T116" fmla="*/ 3980 w 398826"/>
                <a:gd name="T117" fmla="*/ 962 h 402772"/>
                <a:gd name="T118" fmla="*/ 3988 w 398826"/>
                <a:gd name="T119" fmla="*/ 1074 h 402772"/>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398826"/>
                <a:gd name="T181" fmla="*/ 0 h 402772"/>
                <a:gd name="T182" fmla="*/ 398826 w 398826"/>
                <a:gd name="T183" fmla="*/ 402772 h 402772"/>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398826" h="402772">
                  <a:moveTo>
                    <a:pt x="398826" y="107406"/>
                  </a:moveTo>
                  <a:lnTo>
                    <a:pt x="396380" y="125596"/>
                  </a:lnTo>
                  <a:lnTo>
                    <a:pt x="388224" y="143785"/>
                  </a:lnTo>
                  <a:lnTo>
                    <a:pt x="375174" y="159376"/>
                  </a:lnTo>
                  <a:lnTo>
                    <a:pt x="356415" y="174968"/>
                  </a:lnTo>
                  <a:lnTo>
                    <a:pt x="331947" y="188826"/>
                  </a:lnTo>
                  <a:lnTo>
                    <a:pt x="302586" y="200953"/>
                  </a:lnTo>
                  <a:lnTo>
                    <a:pt x="286274" y="206150"/>
                  </a:lnTo>
                  <a:lnTo>
                    <a:pt x="267515" y="211347"/>
                  </a:lnTo>
                  <a:lnTo>
                    <a:pt x="248757" y="216544"/>
                  </a:lnTo>
                  <a:lnTo>
                    <a:pt x="203899" y="225206"/>
                  </a:lnTo>
                  <a:lnTo>
                    <a:pt x="186771" y="222607"/>
                  </a:lnTo>
                  <a:lnTo>
                    <a:pt x="239785" y="203551"/>
                  </a:lnTo>
                  <a:lnTo>
                    <a:pt x="255281" y="196622"/>
                  </a:lnTo>
                  <a:lnTo>
                    <a:pt x="268331" y="188826"/>
                  </a:lnTo>
                  <a:lnTo>
                    <a:pt x="278934" y="181031"/>
                  </a:lnTo>
                  <a:lnTo>
                    <a:pt x="287905" y="171503"/>
                  </a:lnTo>
                  <a:lnTo>
                    <a:pt x="293614" y="161975"/>
                  </a:lnTo>
                  <a:lnTo>
                    <a:pt x="296877" y="150715"/>
                  </a:lnTo>
                  <a:lnTo>
                    <a:pt x="298508" y="140321"/>
                  </a:lnTo>
                  <a:lnTo>
                    <a:pt x="297692" y="129926"/>
                  </a:lnTo>
                  <a:lnTo>
                    <a:pt x="295246" y="120398"/>
                  </a:lnTo>
                  <a:lnTo>
                    <a:pt x="292799" y="111737"/>
                  </a:lnTo>
                  <a:lnTo>
                    <a:pt x="287905" y="103941"/>
                  </a:lnTo>
                  <a:lnTo>
                    <a:pt x="282196" y="97012"/>
                  </a:lnTo>
                  <a:lnTo>
                    <a:pt x="275671" y="90082"/>
                  </a:lnTo>
                  <a:lnTo>
                    <a:pt x="267515" y="84885"/>
                  </a:lnTo>
                  <a:lnTo>
                    <a:pt x="258544" y="79688"/>
                  </a:lnTo>
                  <a:lnTo>
                    <a:pt x="242232" y="73625"/>
                  </a:lnTo>
                  <a:lnTo>
                    <a:pt x="223473" y="69294"/>
                  </a:lnTo>
                  <a:lnTo>
                    <a:pt x="201452" y="66696"/>
                  </a:lnTo>
                  <a:lnTo>
                    <a:pt x="177800" y="65829"/>
                  </a:lnTo>
                  <a:lnTo>
                    <a:pt x="178615" y="349069"/>
                  </a:lnTo>
                  <a:lnTo>
                    <a:pt x="79113" y="402772"/>
                  </a:lnTo>
                  <a:lnTo>
                    <a:pt x="83191" y="370723"/>
                  </a:lnTo>
                  <a:lnTo>
                    <a:pt x="86453" y="325682"/>
                  </a:lnTo>
                  <a:lnTo>
                    <a:pt x="88084" y="272845"/>
                  </a:lnTo>
                  <a:lnTo>
                    <a:pt x="88084" y="129926"/>
                  </a:lnTo>
                  <a:lnTo>
                    <a:pt x="86453" y="65829"/>
                  </a:lnTo>
                  <a:lnTo>
                    <a:pt x="41595" y="67562"/>
                  </a:lnTo>
                  <a:lnTo>
                    <a:pt x="0" y="71893"/>
                  </a:lnTo>
                  <a:lnTo>
                    <a:pt x="78297" y="7796"/>
                  </a:lnTo>
                  <a:lnTo>
                    <a:pt x="145176" y="1733"/>
                  </a:lnTo>
                  <a:lnTo>
                    <a:pt x="195743" y="0"/>
                  </a:lnTo>
                  <a:lnTo>
                    <a:pt x="219395" y="0"/>
                  </a:lnTo>
                  <a:lnTo>
                    <a:pt x="242232" y="1733"/>
                  </a:lnTo>
                  <a:lnTo>
                    <a:pt x="263437" y="4331"/>
                  </a:lnTo>
                  <a:lnTo>
                    <a:pt x="283827" y="7796"/>
                  </a:lnTo>
                  <a:lnTo>
                    <a:pt x="301770" y="11260"/>
                  </a:lnTo>
                  <a:lnTo>
                    <a:pt x="318082" y="16457"/>
                  </a:lnTo>
                  <a:lnTo>
                    <a:pt x="333579" y="22521"/>
                  </a:lnTo>
                  <a:lnTo>
                    <a:pt x="347444" y="30316"/>
                  </a:lnTo>
                  <a:lnTo>
                    <a:pt x="359678" y="38112"/>
                  </a:lnTo>
                  <a:lnTo>
                    <a:pt x="369465" y="46774"/>
                  </a:lnTo>
                  <a:lnTo>
                    <a:pt x="378436" y="55435"/>
                  </a:lnTo>
                  <a:lnTo>
                    <a:pt x="385777" y="64963"/>
                  </a:lnTo>
                  <a:lnTo>
                    <a:pt x="391486" y="74491"/>
                  </a:lnTo>
                  <a:lnTo>
                    <a:pt x="395564" y="84885"/>
                  </a:lnTo>
                  <a:lnTo>
                    <a:pt x="398011" y="96146"/>
                  </a:lnTo>
                  <a:lnTo>
                    <a:pt x="398826" y="107406"/>
                  </a:lnTo>
                  <a:close/>
                </a:path>
              </a:pathLst>
            </a:custGeom>
            <a:solidFill>
              <a:srgbClr val="336600"/>
            </a:solidFill>
            <a:ln w="6528">
              <a:solidFill>
                <a:srgbClr val="783C00"/>
              </a:solidFill>
              <a:round/>
              <a:headEnd/>
              <a:tailEnd/>
            </a:ln>
          </xdr:spPr>
        </xdr:sp>
        <xdr:sp macro="" textlink="">
          <xdr:nvSpPr>
            <xdr:cNvPr id="4121" name="Freeform 38">
              <a:extLst>
                <a:ext uri="{FF2B5EF4-FFF2-40B4-BE49-F238E27FC236}">
                  <a16:creationId xmlns:a16="http://schemas.microsoft.com/office/drawing/2014/main" id="{00000000-0008-0000-0000-000019100000}"/>
                </a:ext>
              </a:extLst>
            </xdr:cNvPr>
            <xdr:cNvSpPr>
              <a:spLocks/>
            </xdr:cNvSpPr>
          </xdr:nvSpPr>
          <xdr:spPr bwMode="auto">
            <a:xfrm>
              <a:off x="1111821" y="1058472"/>
              <a:ext cx="3564" cy="4002"/>
            </a:xfrm>
            <a:custGeom>
              <a:avLst/>
              <a:gdLst>
                <a:gd name="T0" fmla="*/ 3564 w 356416"/>
                <a:gd name="T1" fmla="*/ 3266 h 400173"/>
                <a:gd name="T2" fmla="*/ 2757 w 356416"/>
                <a:gd name="T3" fmla="*/ 3993 h 400173"/>
                <a:gd name="T4" fmla="*/ 2316 w 356416"/>
                <a:gd name="T5" fmla="*/ 4002 h 400173"/>
                <a:gd name="T6" fmla="*/ 1892 w 356416"/>
                <a:gd name="T7" fmla="*/ 3993 h 400173"/>
                <a:gd name="T8" fmla="*/ 1052 w 356416"/>
                <a:gd name="T9" fmla="*/ 3950 h 400173"/>
                <a:gd name="T10" fmla="*/ 791 w 356416"/>
                <a:gd name="T11" fmla="*/ 3959 h 400173"/>
                <a:gd name="T12" fmla="*/ 506 w 356416"/>
                <a:gd name="T13" fmla="*/ 4002 h 400173"/>
                <a:gd name="T14" fmla="*/ 522 w 356416"/>
                <a:gd name="T15" fmla="*/ 2581 h 400173"/>
                <a:gd name="T16" fmla="*/ 538 w 356416"/>
                <a:gd name="T17" fmla="*/ 1377 h 400173"/>
                <a:gd name="T18" fmla="*/ 538 w 356416"/>
                <a:gd name="T19" fmla="*/ 1273 h 400173"/>
                <a:gd name="T20" fmla="*/ 530 w 356416"/>
                <a:gd name="T21" fmla="*/ 1048 h 400173"/>
                <a:gd name="T22" fmla="*/ 489 w 356416"/>
                <a:gd name="T23" fmla="*/ 875 h 400173"/>
                <a:gd name="T24" fmla="*/ 449 w 356416"/>
                <a:gd name="T25" fmla="*/ 780 h 400173"/>
                <a:gd name="T26" fmla="*/ 391 w 356416"/>
                <a:gd name="T27" fmla="*/ 719 h 400173"/>
                <a:gd name="T28" fmla="*/ 326 w 356416"/>
                <a:gd name="T29" fmla="*/ 684 h 400173"/>
                <a:gd name="T30" fmla="*/ 245 w 356416"/>
                <a:gd name="T31" fmla="*/ 667 h 400173"/>
                <a:gd name="T32" fmla="*/ 171 w 356416"/>
                <a:gd name="T33" fmla="*/ 684 h 400173"/>
                <a:gd name="T34" fmla="*/ 0 w 356416"/>
                <a:gd name="T35" fmla="*/ 624 h 400173"/>
                <a:gd name="T36" fmla="*/ 628 w 356416"/>
                <a:gd name="T37" fmla="*/ 251 h 400173"/>
                <a:gd name="T38" fmla="*/ 824 w 356416"/>
                <a:gd name="T39" fmla="*/ 130 h 400173"/>
                <a:gd name="T40" fmla="*/ 987 w 356416"/>
                <a:gd name="T41" fmla="*/ 61 h 400173"/>
                <a:gd name="T42" fmla="*/ 1109 w 356416"/>
                <a:gd name="T43" fmla="*/ 9 h 400173"/>
                <a:gd name="T44" fmla="*/ 1223 w 356416"/>
                <a:gd name="T45" fmla="*/ 0 h 400173"/>
                <a:gd name="T46" fmla="*/ 1313 w 356416"/>
                <a:gd name="T47" fmla="*/ 17 h 400173"/>
                <a:gd name="T48" fmla="*/ 1386 w 356416"/>
                <a:gd name="T49" fmla="*/ 78 h 400173"/>
                <a:gd name="T50" fmla="*/ 1427 w 356416"/>
                <a:gd name="T51" fmla="*/ 173 h 400173"/>
                <a:gd name="T52" fmla="*/ 1435 w 356416"/>
                <a:gd name="T53" fmla="*/ 234 h 400173"/>
                <a:gd name="T54" fmla="*/ 1435 w 356416"/>
                <a:gd name="T55" fmla="*/ 312 h 400173"/>
                <a:gd name="T56" fmla="*/ 1435 w 356416"/>
                <a:gd name="T57" fmla="*/ 3318 h 400173"/>
                <a:gd name="T58" fmla="*/ 1827 w 356416"/>
                <a:gd name="T59" fmla="*/ 3335 h 400173"/>
                <a:gd name="T60" fmla="*/ 2218 w 356416"/>
                <a:gd name="T61" fmla="*/ 3344 h 400173"/>
                <a:gd name="T62" fmla="*/ 2610 w 356416"/>
                <a:gd name="T63" fmla="*/ 3335 h 400173"/>
                <a:gd name="T64" fmla="*/ 2977 w 356416"/>
                <a:gd name="T65" fmla="*/ 3318 h 400173"/>
                <a:gd name="T66" fmla="*/ 3270 w 356416"/>
                <a:gd name="T67" fmla="*/ 3318 h 400173"/>
                <a:gd name="T68" fmla="*/ 3564 w 356416"/>
                <a:gd name="T69" fmla="*/ 3266 h 400173"/>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356416"/>
                <a:gd name="T106" fmla="*/ 0 h 400173"/>
                <a:gd name="T107" fmla="*/ 356416 w 356416"/>
                <a:gd name="T108" fmla="*/ 400173 h 400173"/>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356416" h="400173">
                  <a:moveTo>
                    <a:pt x="356416" y="326548"/>
                  </a:moveTo>
                  <a:lnTo>
                    <a:pt x="275672" y="399307"/>
                  </a:lnTo>
                  <a:lnTo>
                    <a:pt x="231629" y="400173"/>
                  </a:lnTo>
                  <a:lnTo>
                    <a:pt x="189218" y="399307"/>
                  </a:lnTo>
                  <a:lnTo>
                    <a:pt x="105212" y="394976"/>
                  </a:lnTo>
                  <a:lnTo>
                    <a:pt x="79113" y="395842"/>
                  </a:lnTo>
                  <a:lnTo>
                    <a:pt x="50567" y="400173"/>
                  </a:lnTo>
                  <a:lnTo>
                    <a:pt x="52198" y="258121"/>
                  </a:lnTo>
                  <a:lnTo>
                    <a:pt x="53829" y="137722"/>
                  </a:lnTo>
                  <a:lnTo>
                    <a:pt x="53829" y="127328"/>
                  </a:lnTo>
                  <a:lnTo>
                    <a:pt x="53014" y="104808"/>
                  </a:lnTo>
                  <a:lnTo>
                    <a:pt x="48936" y="87484"/>
                  </a:lnTo>
                  <a:lnTo>
                    <a:pt x="44858" y="77956"/>
                  </a:lnTo>
                  <a:lnTo>
                    <a:pt x="39149" y="71893"/>
                  </a:lnTo>
                  <a:lnTo>
                    <a:pt x="32624" y="68428"/>
                  </a:lnTo>
                  <a:lnTo>
                    <a:pt x="24468" y="66696"/>
                  </a:lnTo>
                  <a:lnTo>
                    <a:pt x="17128" y="68428"/>
                  </a:lnTo>
                  <a:lnTo>
                    <a:pt x="0" y="62365"/>
                  </a:lnTo>
                  <a:lnTo>
                    <a:pt x="62801" y="25119"/>
                  </a:lnTo>
                  <a:lnTo>
                    <a:pt x="82375" y="12993"/>
                  </a:lnTo>
                  <a:lnTo>
                    <a:pt x="98687" y="6064"/>
                  </a:lnTo>
                  <a:lnTo>
                    <a:pt x="110921" y="867"/>
                  </a:lnTo>
                  <a:lnTo>
                    <a:pt x="122340" y="0"/>
                  </a:lnTo>
                  <a:lnTo>
                    <a:pt x="131311" y="1733"/>
                  </a:lnTo>
                  <a:lnTo>
                    <a:pt x="138651" y="7796"/>
                  </a:lnTo>
                  <a:lnTo>
                    <a:pt x="142729" y="17324"/>
                  </a:lnTo>
                  <a:lnTo>
                    <a:pt x="143545" y="23387"/>
                  </a:lnTo>
                  <a:lnTo>
                    <a:pt x="143545" y="31183"/>
                  </a:lnTo>
                  <a:lnTo>
                    <a:pt x="143545" y="331745"/>
                  </a:lnTo>
                  <a:lnTo>
                    <a:pt x="182694" y="333478"/>
                  </a:lnTo>
                  <a:lnTo>
                    <a:pt x="221842" y="334344"/>
                  </a:lnTo>
                  <a:lnTo>
                    <a:pt x="260991" y="333478"/>
                  </a:lnTo>
                  <a:lnTo>
                    <a:pt x="297693" y="331745"/>
                  </a:lnTo>
                  <a:lnTo>
                    <a:pt x="327054" y="331745"/>
                  </a:lnTo>
                  <a:lnTo>
                    <a:pt x="356416" y="326548"/>
                  </a:lnTo>
                  <a:close/>
                </a:path>
              </a:pathLst>
            </a:custGeom>
            <a:solidFill>
              <a:srgbClr val="336600"/>
            </a:solidFill>
            <a:ln w="6528">
              <a:solidFill>
                <a:srgbClr val="783C00"/>
              </a:solidFill>
              <a:round/>
              <a:headEnd/>
              <a:tailEnd/>
            </a:ln>
          </xdr:spPr>
        </xdr:sp>
        <xdr:sp macro="" textlink="">
          <xdr:nvSpPr>
            <xdr:cNvPr id="4122" name="Freeform 37">
              <a:extLst>
                <a:ext uri="{FF2B5EF4-FFF2-40B4-BE49-F238E27FC236}">
                  <a16:creationId xmlns:a16="http://schemas.microsoft.com/office/drawing/2014/main" id="{00000000-0008-0000-0000-00001A100000}"/>
                </a:ext>
              </a:extLst>
            </xdr:cNvPr>
            <xdr:cNvSpPr>
              <a:spLocks noEditPoints="1"/>
            </xdr:cNvSpPr>
          </xdr:nvSpPr>
          <xdr:spPr bwMode="auto">
            <a:xfrm>
              <a:off x="1115230" y="1058516"/>
              <a:ext cx="5033" cy="4028"/>
            </a:xfrm>
            <a:custGeom>
              <a:avLst/>
              <a:gdLst>
                <a:gd name="T0" fmla="*/ 5033 w 503223"/>
                <a:gd name="T1" fmla="*/ 3534 h 402772"/>
                <a:gd name="T2" fmla="*/ 4234 w 503223"/>
                <a:gd name="T3" fmla="*/ 3976 h 402772"/>
                <a:gd name="T4" fmla="*/ 4128 w 503223"/>
                <a:gd name="T5" fmla="*/ 4002 h 402772"/>
                <a:gd name="T6" fmla="*/ 4054 w 503223"/>
                <a:gd name="T7" fmla="*/ 3985 h 402772"/>
                <a:gd name="T8" fmla="*/ 3964 w 503223"/>
                <a:gd name="T9" fmla="*/ 3950 h 402772"/>
                <a:gd name="T10" fmla="*/ 3875 w 503223"/>
                <a:gd name="T11" fmla="*/ 3872 h 402772"/>
                <a:gd name="T12" fmla="*/ 3777 w 503223"/>
                <a:gd name="T13" fmla="*/ 3768 h 402772"/>
                <a:gd name="T14" fmla="*/ 3548 w 503223"/>
                <a:gd name="T15" fmla="*/ 3448 h 402772"/>
                <a:gd name="T16" fmla="*/ 3247 w 503223"/>
                <a:gd name="T17" fmla="*/ 2971 h 402772"/>
                <a:gd name="T18" fmla="*/ 2806 w 503223"/>
                <a:gd name="T19" fmla="*/ 2980 h 402772"/>
                <a:gd name="T20" fmla="*/ 1982 w 503223"/>
                <a:gd name="T21" fmla="*/ 2989 h 402772"/>
                <a:gd name="T22" fmla="*/ 1868 w 503223"/>
                <a:gd name="T23" fmla="*/ 2989 h 402772"/>
                <a:gd name="T24" fmla="*/ 1770 w 503223"/>
                <a:gd name="T25" fmla="*/ 2989 h 402772"/>
                <a:gd name="T26" fmla="*/ 1697 w 503223"/>
                <a:gd name="T27" fmla="*/ 2989 h 402772"/>
                <a:gd name="T28" fmla="*/ 1460 w 503223"/>
                <a:gd name="T29" fmla="*/ 2980 h 402772"/>
                <a:gd name="T30" fmla="*/ 1354 w 503223"/>
                <a:gd name="T31" fmla="*/ 2971 h 402772"/>
                <a:gd name="T32" fmla="*/ 1248 w 503223"/>
                <a:gd name="T33" fmla="*/ 3292 h 402772"/>
                <a:gd name="T34" fmla="*/ 1175 w 503223"/>
                <a:gd name="T35" fmla="*/ 3621 h 402772"/>
                <a:gd name="T36" fmla="*/ 0 w 503223"/>
                <a:gd name="T37" fmla="*/ 4028 h 402772"/>
                <a:gd name="T38" fmla="*/ 245 w 503223"/>
                <a:gd name="T39" fmla="*/ 3699 h 402772"/>
                <a:gd name="T40" fmla="*/ 506 w 503223"/>
                <a:gd name="T41" fmla="*/ 3309 h 402772"/>
                <a:gd name="T42" fmla="*/ 775 w 503223"/>
                <a:gd name="T43" fmla="*/ 2841 h 402772"/>
                <a:gd name="T44" fmla="*/ 1060 w 503223"/>
                <a:gd name="T45" fmla="*/ 2322 h 402772"/>
                <a:gd name="T46" fmla="*/ 1346 w 503223"/>
                <a:gd name="T47" fmla="*/ 1767 h 402772"/>
                <a:gd name="T48" fmla="*/ 1583 w 503223"/>
                <a:gd name="T49" fmla="*/ 1247 h 402772"/>
                <a:gd name="T50" fmla="*/ 1778 w 503223"/>
                <a:gd name="T51" fmla="*/ 771 h 402772"/>
                <a:gd name="T52" fmla="*/ 1933 w 503223"/>
                <a:gd name="T53" fmla="*/ 346 h 402772"/>
                <a:gd name="T54" fmla="*/ 2749 w 503223"/>
                <a:gd name="T55" fmla="*/ 0 h 402772"/>
                <a:gd name="T56" fmla="*/ 2912 w 503223"/>
                <a:gd name="T57" fmla="*/ 43 h 402772"/>
                <a:gd name="T58" fmla="*/ 3271 w 503223"/>
                <a:gd name="T59" fmla="*/ 910 h 402772"/>
                <a:gd name="T60" fmla="*/ 3451 w 503223"/>
                <a:gd name="T61" fmla="*/ 1360 h 402772"/>
                <a:gd name="T62" fmla="*/ 3654 w 503223"/>
                <a:gd name="T63" fmla="*/ 1802 h 402772"/>
                <a:gd name="T64" fmla="*/ 3875 w 503223"/>
                <a:gd name="T65" fmla="*/ 2226 h 402772"/>
                <a:gd name="T66" fmla="*/ 4119 w 503223"/>
                <a:gd name="T67" fmla="*/ 2633 h 402772"/>
                <a:gd name="T68" fmla="*/ 4234 w 503223"/>
                <a:gd name="T69" fmla="*/ 2824 h 402772"/>
                <a:gd name="T70" fmla="*/ 4356 w 503223"/>
                <a:gd name="T71" fmla="*/ 2989 h 402772"/>
                <a:gd name="T72" fmla="*/ 4454 w 503223"/>
                <a:gd name="T73" fmla="*/ 3127 h 402772"/>
                <a:gd name="T74" fmla="*/ 4560 w 503223"/>
                <a:gd name="T75" fmla="*/ 3240 h 402772"/>
                <a:gd name="T76" fmla="*/ 4731 w 503223"/>
                <a:gd name="T77" fmla="*/ 3396 h 402772"/>
                <a:gd name="T78" fmla="*/ 4878 w 503223"/>
                <a:gd name="T79" fmla="*/ 3448 h 402772"/>
                <a:gd name="T80" fmla="*/ 4935 w 503223"/>
                <a:gd name="T81" fmla="*/ 3439 h 402772"/>
                <a:gd name="T82" fmla="*/ 4968 w 503223"/>
                <a:gd name="T83" fmla="*/ 3422 h 402772"/>
                <a:gd name="T84" fmla="*/ 5033 w 503223"/>
                <a:gd name="T85" fmla="*/ 3534 h 402772"/>
                <a:gd name="T86" fmla="*/ 2986 w 503223"/>
                <a:gd name="T87" fmla="*/ 2486 h 402772"/>
                <a:gd name="T88" fmla="*/ 2651 w 503223"/>
                <a:gd name="T89" fmla="*/ 1750 h 402772"/>
                <a:gd name="T90" fmla="*/ 2382 w 503223"/>
                <a:gd name="T91" fmla="*/ 1161 h 402772"/>
                <a:gd name="T92" fmla="*/ 2292 w 503223"/>
                <a:gd name="T93" fmla="*/ 910 h 402772"/>
                <a:gd name="T94" fmla="*/ 1950 w 503223"/>
                <a:gd name="T95" fmla="*/ 1620 h 402772"/>
                <a:gd name="T96" fmla="*/ 1672 w 503223"/>
                <a:gd name="T97" fmla="*/ 2209 h 402772"/>
                <a:gd name="T98" fmla="*/ 1566 w 503223"/>
                <a:gd name="T99" fmla="*/ 2486 h 402772"/>
                <a:gd name="T100" fmla="*/ 1656 w 503223"/>
                <a:gd name="T101" fmla="*/ 2503 h 402772"/>
                <a:gd name="T102" fmla="*/ 1868 w 503223"/>
                <a:gd name="T103" fmla="*/ 2512 h 402772"/>
                <a:gd name="T104" fmla="*/ 2219 w 503223"/>
                <a:gd name="T105" fmla="*/ 2521 h 402772"/>
                <a:gd name="T106" fmla="*/ 2741 w 503223"/>
                <a:gd name="T107" fmla="*/ 2512 h 402772"/>
                <a:gd name="T108" fmla="*/ 2904 w 503223"/>
                <a:gd name="T109" fmla="*/ 2503 h 402772"/>
                <a:gd name="T110" fmla="*/ 2986 w 503223"/>
                <a:gd name="T111" fmla="*/ 2486 h 402772"/>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w 503223"/>
                <a:gd name="T169" fmla="*/ 0 h 402772"/>
                <a:gd name="T170" fmla="*/ 503223 w 503223"/>
                <a:gd name="T171" fmla="*/ 402772 h 402772"/>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T168" t="T169" r="T170" b="T171"/>
              <a:pathLst>
                <a:path w="503223" h="402772">
                  <a:moveTo>
                    <a:pt x="503223" y="353400"/>
                  </a:moveTo>
                  <a:lnTo>
                    <a:pt x="423295" y="397575"/>
                  </a:lnTo>
                  <a:lnTo>
                    <a:pt x="412692" y="400173"/>
                  </a:lnTo>
                  <a:lnTo>
                    <a:pt x="405352" y="398441"/>
                  </a:lnTo>
                  <a:lnTo>
                    <a:pt x="396380" y="394976"/>
                  </a:lnTo>
                  <a:lnTo>
                    <a:pt x="387409" y="387181"/>
                  </a:lnTo>
                  <a:lnTo>
                    <a:pt x="377621" y="376786"/>
                  </a:lnTo>
                  <a:lnTo>
                    <a:pt x="354785" y="344738"/>
                  </a:lnTo>
                  <a:lnTo>
                    <a:pt x="324608" y="297098"/>
                  </a:lnTo>
                  <a:lnTo>
                    <a:pt x="280565" y="297965"/>
                  </a:lnTo>
                  <a:lnTo>
                    <a:pt x="198190" y="298831"/>
                  </a:lnTo>
                  <a:lnTo>
                    <a:pt x="186772" y="298831"/>
                  </a:lnTo>
                  <a:lnTo>
                    <a:pt x="176985" y="298831"/>
                  </a:lnTo>
                  <a:lnTo>
                    <a:pt x="169644" y="298831"/>
                  </a:lnTo>
                  <a:lnTo>
                    <a:pt x="145992" y="297965"/>
                  </a:lnTo>
                  <a:lnTo>
                    <a:pt x="135389" y="297098"/>
                  </a:lnTo>
                  <a:lnTo>
                    <a:pt x="124787" y="329147"/>
                  </a:lnTo>
                  <a:lnTo>
                    <a:pt x="117446" y="362061"/>
                  </a:lnTo>
                  <a:lnTo>
                    <a:pt x="0" y="402772"/>
                  </a:lnTo>
                  <a:lnTo>
                    <a:pt x="24468" y="369857"/>
                  </a:lnTo>
                  <a:lnTo>
                    <a:pt x="50567" y="330879"/>
                  </a:lnTo>
                  <a:lnTo>
                    <a:pt x="77482" y="284106"/>
                  </a:lnTo>
                  <a:lnTo>
                    <a:pt x="106028" y="232135"/>
                  </a:lnTo>
                  <a:lnTo>
                    <a:pt x="134574" y="176700"/>
                  </a:lnTo>
                  <a:lnTo>
                    <a:pt x="158226" y="124729"/>
                  </a:lnTo>
                  <a:lnTo>
                    <a:pt x="177800" y="77090"/>
                  </a:lnTo>
                  <a:lnTo>
                    <a:pt x="193297" y="34647"/>
                  </a:lnTo>
                  <a:lnTo>
                    <a:pt x="274856" y="0"/>
                  </a:lnTo>
                  <a:lnTo>
                    <a:pt x="291168" y="4331"/>
                  </a:lnTo>
                  <a:lnTo>
                    <a:pt x="327054" y="90949"/>
                  </a:lnTo>
                  <a:lnTo>
                    <a:pt x="344998" y="135990"/>
                  </a:lnTo>
                  <a:lnTo>
                    <a:pt x="365387" y="180165"/>
                  </a:lnTo>
                  <a:lnTo>
                    <a:pt x="387409" y="222607"/>
                  </a:lnTo>
                  <a:lnTo>
                    <a:pt x="411876" y="263318"/>
                  </a:lnTo>
                  <a:lnTo>
                    <a:pt x="423295" y="282373"/>
                  </a:lnTo>
                  <a:lnTo>
                    <a:pt x="435529" y="298831"/>
                  </a:lnTo>
                  <a:lnTo>
                    <a:pt x="445316" y="312690"/>
                  </a:lnTo>
                  <a:lnTo>
                    <a:pt x="455919" y="323950"/>
                  </a:lnTo>
                  <a:lnTo>
                    <a:pt x="473046" y="339541"/>
                  </a:lnTo>
                  <a:lnTo>
                    <a:pt x="487727" y="344738"/>
                  </a:lnTo>
                  <a:lnTo>
                    <a:pt x="493436" y="343872"/>
                  </a:lnTo>
                  <a:lnTo>
                    <a:pt x="496698" y="342139"/>
                  </a:lnTo>
                  <a:lnTo>
                    <a:pt x="503223" y="353400"/>
                  </a:lnTo>
                  <a:close/>
                  <a:moveTo>
                    <a:pt x="298509" y="248593"/>
                  </a:moveTo>
                  <a:lnTo>
                    <a:pt x="265069" y="174968"/>
                  </a:lnTo>
                  <a:lnTo>
                    <a:pt x="238154" y="116068"/>
                  </a:lnTo>
                  <a:lnTo>
                    <a:pt x="229183" y="90949"/>
                  </a:lnTo>
                  <a:lnTo>
                    <a:pt x="194928" y="161975"/>
                  </a:lnTo>
                  <a:lnTo>
                    <a:pt x="167198" y="220875"/>
                  </a:lnTo>
                  <a:lnTo>
                    <a:pt x="156595" y="248593"/>
                  </a:lnTo>
                  <a:lnTo>
                    <a:pt x="165566" y="250325"/>
                  </a:lnTo>
                  <a:lnTo>
                    <a:pt x="186772" y="251191"/>
                  </a:lnTo>
                  <a:lnTo>
                    <a:pt x="221843" y="252057"/>
                  </a:lnTo>
                  <a:lnTo>
                    <a:pt x="274041" y="251191"/>
                  </a:lnTo>
                  <a:lnTo>
                    <a:pt x="290353" y="250325"/>
                  </a:lnTo>
                  <a:lnTo>
                    <a:pt x="298509" y="248593"/>
                  </a:lnTo>
                  <a:close/>
                </a:path>
              </a:pathLst>
            </a:custGeom>
            <a:solidFill>
              <a:srgbClr val="336600"/>
            </a:solidFill>
            <a:ln w="6528">
              <a:solidFill>
                <a:srgbClr val="783C00"/>
              </a:solidFill>
              <a:round/>
              <a:headEnd/>
              <a:tailEnd/>
            </a:ln>
          </xdr:spPr>
        </xdr:sp>
        <xdr:sp macro="" textlink="">
          <xdr:nvSpPr>
            <xdr:cNvPr id="4123" name="Freeform 36">
              <a:extLst>
                <a:ext uri="{FF2B5EF4-FFF2-40B4-BE49-F238E27FC236}">
                  <a16:creationId xmlns:a16="http://schemas.microsoft.com/office/drawing/2014/main" id="{00000000-0008-0000-0000-00001B100000}"/>
                </a:ext>
              </a:extLst>
            </xdr:cNvPr>
            <xdr:cNvSpPr>
              <a:spLocks/>
            </xdr:cNvSpPr>
          </xdr:nvSpPr>
          <xdr:spPr bwMode="auto">
            <a:xfrm>
              <a:off x="1120556" y="1058524"/>
              <a:ext cx="3605" cy="4020"/>
            </a:xfrm>
            <a:custGeom>
              <a:avLst/>
              <a:gdLst>
                <a:gd name="T0" fmla="*/ 3589 w 360493"/>
                <a:gd name="T1" fmla="*/ 2530 h 401906"/>
                <a:gd name="T2" fmla="*/ 3483 w 360493"/>
                <a:gd name="T3" fmla="*/ 2764 h 401906"/>
                <a:gd name="T4" fmla="*/ 3132 w 360493"/>
                <a:gd name="T5" fmla="*/ 3214 h 401906"/>
                <a:gd name="T6" fmla="*/ 2838 w 360493"/>
                <a:gd name="T7" fmla="*/ 3474 h 401906"/>
                <a:gd name="T8" fmla="*/ 2422 w 360493"/>
                <a:gd name="T9" fmla="*/ 3717 h 401906"/>
                <a:gd name="T10" fmla="*/ 2104 w 360493"/>
                <a:gd name="T11" fmla="*/ 3847 h 401906"/>
                <a:gd name="T12" fmla="*/ 1468 w 360493"/>
                <a:gd name="T13" fmla="*/ 4003 h 401906"/>
                <a:gd name="T14" fmla="*/ 954 w 360493"/>
                <a:gd name="T15" fmla="*/ 4011 h 401906"/>
                <a:gd name="T16" fmla="*/ 571 w 360493"/>
                <a:gd name="T17" fmla="*/ 3942 h 401906"/>
                <a:gd name="T18" fmla="*/ 302 w 360493"/>
                <a:gd name="T19" fmla="*/ 3838 h 401906"/>
                <a:gd name="T20" fmla="*/ 98 w 360493"/>
                <a:gd name="T21" fmla="*/ 3699 h 401906"/>
                <a:gd name="T22" fmla="*/ 0 w 360493"/>
                <a:gd name="T23" fmla="*/ 3500 h 401906"/>
                <a:gd name="T24" fmla="*/ 90 w 360493"/>
                <a:gd name="T25" fmla="*/ 3318 h 401906"/>
                <a:gd name="T26" fmla="*/ 367 w 360493"/>
                <a:gd name="T27" fmla="*/ 3128 h 401906"/>
                <a:gd name="T28" fmla="*/ 979 w 360493"/>
                <a:gd name="T29" fmla="*/ 2972 h 401906"/>
                <a:gd name="T30" fmla="*/ 1183 w 360493"/>
                <a:gd name="T31" fmla="*/ 3214 h 401906"/>
                <a:gd name="T32" fmla="*/ 1484 w 360493"/>
                <a:gd name="T33" fmla="*/ 3388 h 401906"/>
                <a:gd name="T34" fmla="*/ 1803 w 360493"/>
                <a:gd name="T35" fmla="*/ 3483 h 401906"/>
                <a:gd name="T36" fmla="*/ 2104 w 360493"/>
                <a:gd name="T37" fmla="*/ 3483 h 401906"/>
                <a:gd name="T38" fmla="*/ 2333 w 360493"/>
                <a:gd name="T39" fmla="*/ 3431 h 401906"/>
                <a:gd name="T40" fmla="*/ 2528 w 360493"/>
                <a:gd name="T41" fmla="*/ 3310 h 401906"/>
                <a:gd name="T42" fmla="*/ 2643 w 360493"/>
                <a:gd name="T43" fmla="*/ 3102 h 401906"/>
                <a:gd name="T44" fmla="*/ 2643 w 360493"/>
                <a:gd name="T45" fmla="*/ 2876 h 401906"/>
                <a:gd name="T46" fmla="*/ 2561 w 360493"/>
                <a:gd name="T47" fmla="*/ 2694 h 401906"/>
                <a:gd name="T48" fmla="*/ 2398 w 360493"/>
                <a:gd name="T49" fmla="*/ 2538 h 401906"/>
                <a:gd name="T50" fmla="*/ 2153 w 360493"/>
                <a:gd name="T51" fmla="*/ 2409 h 401906"/>
                <a:gd name="T52" fmla="*/ 759 w 360493"/>
                <a:gd name="T53" fmla="*/ 2062 h 401906"/>
                <a:gd name="T54" fmla="*/ 473 w 360493"/>
                <a:gd name="T55" fmla="*/ 1932 h 401906"/>
                <a:gd name="T56" fmla="*/ 261 w 360493"/>
                <a:gd name="T57" fmla="*/ 1776 h 401906"/>
                <a:gd name="T58" fmla="*/ 139 w 360493"/>
                <a:gd name="T59" fmla="*/ 1585 h 401906"/>
                <a:gd name="T60" fmla="*/ 98 w 360493"/>
                <a:gd name="T61" fmla="*/ 1369 h 401906"/>
                <a:gd name="T62" fmla="*/ 130 w 360493"/>
                <a:gd name="T63" fmla="*/ 1118 h 401906"/>
                <a:gd name="T64" fmla="*/ 245 w 360493"/>
                <a:gd name="T65" fmla="*/ 910 h 401906"/>
                <a:gd name="T66" fmla="*/ 546 w 360493"/>
                <a:gd name="T67" fmla="*/ 632 h 401906"/>
                <a:gd name="T68" fmla="*/ 1036 w 360493"/>
                <a:gd name="T69" fmla="*/ 338 h 401906"/>
                <a:gd name="T70" fmla="*/ 1648 w 360493"/>
                <a:gd name="T71" fmla="*/ 95 h 401906"/>
                <a:gd name="T72" fmla="*/ 1998 w 360493"/>
                <a:gd name="T73" fmla="*/ 26 h 401906"/>
                <a:gd name="T74" fmla="*/ 2373 w 360493"/>
                <a:gd name="T75" fmla="*/ 0 h 401906"/>
                <a:gd name="T76" fmla="*/ 2716 w 360493"/>
                <a:gd name="T77" fmla="*/ 26 h 401906"/>
                <a:gd name="T78" fmla="*/ 3034 w 360493"/>
                <a:gd name="T79" fmla="*/ 95 h 401906"/>
                <a:gd name="T80" fmla="*/ 3254 w 360493"/>
                <a:gd name="T81" fmla="*/ 208 h 401906"/>
                <a:gd name="T82" fmla="*/ 3328 w 360493"/>
                <a:gd name="T83" fmla="*/ 364 h 401906"/>
                <a:gd name="T84" fmla="*/ 3279 w 360493"/>
                <a:gd name="T85" fmla="*/ 459 h 401906"/>
                <a:gd name="T86" fmla="*/ 3173 w 360493"/>
                <a:gd name="T87" fmla="*/ 546 h 401906"/>
                <a:gd name="T88" fmla="*/ 2422 w 360493"/>
                <a:gd name="T89" fmla="*/ 762 h 401906"/>
                <a:gd name="T90" fmla="*/ 2251 w 360493"/>
                <a:gd name="T91" fmla="*/ 598 h 401906"/>
                <a:gd name="T92" fmla="*/ 2047 w 360493"/>
                <a:gd name="T93" fmla="*/ 485 h 401906"/>
                <a:gd name="T94" fmla="*/ 1811 w 360493"/>
                <a:gd name="T95" fmla="*/ 433 h 401906"/>
                <a:gd name="T96" fmla="*/ 1550 w 360493"/>
                <a:gd name="T97" fmla="*/ 433 h 401906"/>
                <a:gd name="T98" fmla="*/ 1313 w 360493"/>
                <a:gd name="T99" fmla="*/ 494 h 401906"/>
                <a:gd name="T100" fmla="*/ 1134 w 360493"/>
                <a:gd name="T101" fmla="*/ 632 h 401906"/>
                <a:gd name="T102" fmla="*/ 1028 w 360493"/>
                <a:gd name="T103" fmla="*/ 840 h 401906"/>
                <a:gd name="T104" fmla="*/ 1060 w 360493"/>
                <a:gd name="T105" fmla="*/ 1109 h 401906"/>
                <a:gd name="T106" fmla="*/ 1191 w 360493"/>
                <a:gd name="T107" fmla="*/ 1239 h 401906"/>
                <a:gd name="T108" fmla="*/ 1395 w 360493"/>
                <a:gd name="T109" fmla="*/ 1360 h 401906"/>
                <a:gd name="T110" fmla="*/ 1688 w 360493"/>
                <a:gd name="T111" fmla="*/ 1464 h 401906"/>
                <a:gd name="T112" fmla="*/ 3083 w 360493"/>
                <a:gd name="T113" fmla="*/ 1863 h 401906"/>
                <a:gd name="T114" fmla="*/ 3336 w 360493"/>
                <a:gd name="T115" fmla="*/ 2001 h 401906"/>
                <a:gd name="T116" fmla="*/ 3507 w 360493"/>
                <a:gd name="T117" fmla="*/ 2149 h 401906"/>
                <a:gd name="T118" fmla="*/ 3589 w 360493"/>
                <a:gd name="T119" fmla="*/ 2322 h 40190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360493"/>
                <a:gd name="T181" fmla="*/ 0 h 401906"/>
                <a:gd name="T182" fmla="*/ 360493 w 360493"/>
                <a:gd name="T183" fmla="*/ 401906 h 40190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360493" h="401906">
                  <a:moveTo>
                    <a:pt x="360493" y="242529"/>
                  </a:moveTo>
                  <a:lnTo>
                    <a:pt x="358862" y="252924"/>
                  </a:lnTo>
                  <a:lnTo>
                    <a:pt x="354784" y="264184"/>
                  </a:lnTo>
                  <a:lnTo>
                    <a:pt x="348259" y="276310"/>
                  </a:lnTo>
                  <a:lnTo>
                    <a:pt x="339288" y="290169"/>
                  </a:lnTo>
                  <a:lnTo>
                    <a:pt x="313189" y="321351"/>
                  </a:lnTo>
                  <a:lnTo>
                    <a:pt x="300139" y="334344"/>
                  </a:lnTo>
                  <a:lnTo>
                    <a:pt x="283827" y="347337"/>
                  </a:lnTo>
                  <a:lnTo>
                    <a:pt x="264253" y="359463"/>
                  </a:lnTo>
                  <a:lnTo>
                    <a:pt x="242232" y="371590"/>
                  </a:lnTo>
                  <a:lnTo>
                    <a:pt x="225920" y="378519"/>
                  </a:lnTo>
                  <a:lnTo>
                    <a:pt x="210424" y="384582"/>
                  </a:lnTo>
                  <a:lnTo>
                    <a:pt x="178615" y="394976"/>
                  </a:lnTo>
                  <a:lnTo>
                    <a:pt x="146807" y="400173"/>
                  </a:lnTo>
                  <a:lnTo>
                    <a:pt x="115814" y="401906"/>
                  </a:lnTo>
                  <a:lnTo>
                    <a:pt x="95424" y="401040"/>
                  </a:lnTo>
                  <a:lnTo>
                    <a:pt x="75850" y="398441"/>
                  </a:lnTo>
                  <a:lnTo>
                    <a:pt x="57091" y="394110"/>
                  </a:lnTo>
                  <a:lnTo>
                    <a:pt x="39148" y="388047"/>
                  </a:lnTo>
                  <a:lnTo>
                    <a:pt x="30177" y="383716"/>
                  </a:lnTo>
                  <a:lnTo>
                    <a:pt x="22021" y="379385"/>
                  </a:lnTo>
                  <a:lnTo>
                    <a:pt x="9787" y="369857"/>
                  </a:lnTo>
                  <a:lnTo>
                    <a:pt x="2447" y="360329"/>
                  </a:lnTo>
                  <a:lnTo>
                    <a:pt x="0" y="349935"/>
                  </a:lnTo>
                  <a:lnTo>
                    <a:pt x="1631" y="341273"/>
                  </a:lnTo>
                  <a:lnTo>
                    <a:pt x="8971" y="331746"/>
                  </a:lnTo>
                  <a:lnTo>
                    <a:pt x="20390" y="322218"/>
                  </a:lnTo>
                  <a:lnTo>
                    <a:pt x="36702" y="312690"/>
                  </a:lnTo>
                  <a:lnTo>
                    <a:pt x="92162" y="283240"/>
                  </a:lnTo>
                  <a:lnTo>
                    <a:pt x="97871" y="297099"/>
                  </a:lnTo>
                  <a:lnTo>
                    <a:pt x="106843" y="310091"/>
                  </a:lnTo>
                  <a:lnTo>
                    <a:pt x="118261" y="321351"/>
                  </a:lnTo>
                  <a:lnTo>
                    <a:pt x="132942" y="330879"/>
                  </a:lnTo>
                  <a:lnTo>
                    <a:pt x="148438" y="338675"/>
                  </a:lnTo>
                  <a:lnTo>
                    <a:pt x="163935" y="344738"/>
                  </a:lnTo>
                  <a:lnTo>
                    <a:pt x="180247" y="348203"/>
                  </a:lnTo>
                  <a:lnTo>
                    <a:pt x="197374" y="349069"/>
                  </a:lnTo>
                  <a:lnTo>
                    <a:pt x="210424" y="348203"/>
                  </a:lnTo>
                  <a:lnTo>
                    <a:pt x="222658" y="346471"/>
                  </a:lnTo>
                  <a:lnTo>
                    <a:pt x="233260" y="343006"/>
                  </a:lnTo>
                  <a:lnTo>
                    <a:pt x="242232" y="338675"/>
                  </a:lnTo>
                  <a:lnTo>
                    <a:pt x="252835" y="330879"/>
                  </a:lnTo>
                  <a:lnTo>
                    <a:pt x="259359" y="321351"/>
                  </a:lnTo>
                  <a:lnTo>
                    <a:pt x="264253" y="310091"/>
                  </a:lnTo>
                  <a:lnTo>
                    <a:pt x="265884" y="297965"/>
                  </a:lnTo>
                  <a:lnTo>
                    <a:pt x="264253" y="287571"/>
                  </a:lnTo>
                  <a:lnTo>
                    <a:pt x="261806" y="278043"/>
                  </a:lnTo>
                  <a:lnTo>
                    <a:pt x="256097" y="269381"/>
                  </a:lnTo>
                  <a:lnTo>
                    <a:pt x="249572" y="261585"/>
                  </a:lnTo>
                  <a:lnTo>
                    <a:pt x="239785" y="253790"/>
                  </a:lnTo>
                  <a:lnTo>
                    <a:pt x="228367" y="246860"/>
                  </a:lnTo>
                  <a:lnTo>
                    <a:pt x="215317" y="240797"/>
                  </a:lnTo>
                  <a:lnTo>
                    <a:pt x="199821" y="235600"/>
                  </a:lnTo>
                  <a:lnTo>
                    <a:pt x="75850" y="206150"/>
                  </a:lnTo>
                  <a:lnTo>
                    <a:pt x="60354" y="200087"/>
                  </a:lnTo>
                  <a:lnTo>
                    <a:pt x="47304" y="193158"/>
                  </a:lnTo>
                  <a:lnTo>
                    <a:pt x="35070" y="186228"/>
                  </a:lnTo>
                  <a:lnTo>
                    <a:pt x="26099" y="177566"/>
                  </a:lnTo>
                  <a:lnTo>
                    <a:pt x="18758" y="168905"/>
                  </a:lnTo>
                  <a:lnTo>
                    <a:pt x="13865" y="158511"/>
                  </a:lnTo>
                  <a:lnTo>
                    <a:pt x="10602" y="148116"/>
                  </a:lnTo>
                  <a:lnTo>
                    <a:pt x="9787" y="136856"/>
                  </a:lnTo>
                  <a:lnTo>
                    <a:pt x="10602" y="123863"/>
                  </a:lnTo>
                  <a:lnTo>
                    <a:pt x="13049" y="111737"/>
                  </a:lnTo>
                  <a:lnTo>
                    <a:pt x="17943" y="101343"/>
                  </a:lnTo>
                  <a:lnTo>
                    <a:pt x="24468" y="90949"/>
                  </a:lnTo>
                  <a:lnTo>
                    <a:pt x="36702" y="77090"/>
                  </a:lnTo>
                  <a:lnTo>
                    <a:pt x="54645" y="63231"/>
                  </a:lnTo>
                  <a:lnTo>
                    <a:pt x="76666" y="48506"/>
                  </a:lnTo>
                  <a:lnTo>
                    <a:pt x="103580" y="33781"/>
                  </a:lnTo>
                  <a:lnTo>
                    <a:pt x="135389" y="19056"/>
                  </a:lnTo>
                  <a:lnTo>
                    <a:pt x="164750" y="9528"/>
                  </a:lnTo>
                  <a:lnTo>
                    <a:pt x="181062" y="5198"/>
                  </a:lnTo>
                  <a:lnTo>
                    <a:pt x="199821" y="2599"/>
                  </a:lnTo>
                  <a:lnTo>
                    <a:pt x="217764" y="0"/>
                  </a:lnTo>
                  <a:lnTo>
                    <a:pt x="237338" y="0"/>
                  </a:lnTo>
                  <a:lnTo>
                    <a:pt x="254466" y="0"/>
                  </a:lnTo>
                  <a:lnTo>
                    <a:pt x="271593" y="2599"/>
                  </a:lnTo>
                  <a:lnTo>
                    <a:pt x="287905" y="5198"/>
                  </a:lnTo>
                  <a:lnTo>
                    <a:pt x="303402" y="9528"/>
                  </a:lnTo>
                  <a:lnTo>
                    <a:pt x="315636" y="14725"/>
                  </a:lnTo>
                  <a:lnTo>
                    <a:pt x="325423" y="20789"/>
                  </a:lnTo>
                  <a:lnTo>
                    <a:pt x="330316" y="28584"/>
                  </a:lnTo>
                  <a:lnTo>
                    <a:pt x="332763" y="36380"/>
                  </a:lnTo>
                  <a:lnTo>
                    <a:pt x="331132" y="41577"/>
                  </a:lnTo>
                  <a:lnTo>
                    <a:pt x="327869" y="45908"/>
                  </a:lnTo>
                  <a:lnTo>
                    <a:pt x="322976" y="51105"/>
                  </a:lnTo>
                  <a:lnTo>
                    <a:pt x="317267" y="54569"/>
                  </a:lnTo>
                  <a:lnTo>
                    <a:pt x="250388" y="86618"/>
                  </a:lnTo>
                  <a:lnTo>
                    <a:pt x="242232" y="76224"/>
                  </a:lnTo>
                  <a:lnTo>
                    <a:pt x="234076" y="67562"/>
                  </a:lnTo>
                  <a:lnTo>
                    <a:pt x="225104" y="59767"/>
                  </a:lnTo>
                  <a:lnTo>
                    <a:pt x="215317" y="53703"/>
                  </a:lnTo>
                  <a:lnTo>
                    <a:pt x="204714" y="48506"/>
                  </a:lnTo>
                  <a:lnTo>
                    <a:pt x="193296" y="45042"/>
                  </a:lnTo>
                  <a:lnTo>
                    <a:pt x="181062" y="43309"/>
                  </a:lnTo>
                  <a:lnTo>
                    <a:pt x="168828" y="42443"/>
                  </a:lnTo>
                  <a:lnTo>
                    <a:pt x="154963" y="43309"/>
                  </a:lnTo>
                  <a:lnTo>
                    <a:pt x="142729" y="45908"/>
                  </a:lnTo>
                  <a:lnTo>
                    <a:pt x="131311" y="49372"/>
                  </a:lnTo>
                  <a:lnTo>
                    <a:pt x="122339" y="54569"/>
                  </a:lnTo>
                  <a:lnTo>
                    <a:pt x="113368" y="63231"/>
                  </a:lnTo>
                  <a:lnTo>
                    <a:pt x="106843" y="72759"/>
                  </a:lnTo>
                  <a:lnTo>
                    <a:pt x="102765" y="84019"/>
                  </a:lnTo>
                  <a:lnTo>
                    <a:pt x="101949" y="97012"/>
                  </a:lnTo>
                  <a:lnTo>
                    <a:pt x="106027" y="110871"/>
                  </a:lnTo>
                  <a:lnTo>
                    <a:pt x="110921" y="117800"/>
                  </a:lnTo>
                  <a:lnTo>
                    <a:pt x="119077" y="123863"/>
                  </a:lnTo>
                  <a:lnTo>
                    <a:pt x="128048" y="129927"/>
                  </a:lnTo>
                  <a:lnTo>
                    <a:pt x="139467" y="135990"/>
                  </a:lnTo>
                  <a:lnTo>
                    <a:pt x="153332" y="141187"/>
                  </a:lnTo>
                  <a:lnTo>
                    <a:pt x="168828" y="146384"/>
                  </a:lnTo>
                  <a:lnTo>
                    <a:pt x="292799" y="180165"/>
                  </a:lnTo>
                  <a:lnTo>
                    <a:pt x="308295" y="186228"/>
                  </a:lnTo>
                  <a:lnTo>
                    <a:pt x="322160" y="192291"/>
                  </a:lnTo>
                  <a:lnTo>
                    <a:pt x="333579" y="200087"/>
                  </a:lnTo>
                  <a:lnTo>
                    <a:pt x="343366" y="207016"/>
                  </a:lnTo>
                  <a:lnTo>
                    <a:pt x="350706" y="214812"/>
                  </a:lnTo>
                  <a:lnTo>
                    <a:pt x="356415" y="223474"/>
                  </a:lnTo>
                  <a:lnTo>
                    <a:pt x="358862" y="232135"/>
                  </a:lnTo>
                  <a:lnTo>
                    <a:pt x="360493" y="242529"/>
                  </a:lnTo>
                  <a:close/>
                </a:path>
              </a:pathLst>
            </a:custGeom>
            <a:solidFill>
              <a:srgbClr val="336600"/>
            </a:solidFill>
            <a:ln w="6528">
              <a:solidFill>
                <a:srgbClr val="783C00"/>
              </a:solidFill>
              <a:round/>
              <a:headEnd/>
              <a:tailEnd/>
            </a:ln>
          </xdr:spPr>
        </xdr:sp>
      </xdr:grpSp>
    </xdr:grpSp>
    <xdr:clientData fLocksWithSheet="0"/>
  </xdr:twoCellAnchor>
  <xdr:twoCellAnchor>
    <xdr:from>
      <xdr:col>1</xdr:col>
      <xdr:colOff>65689</xdr:colOff>
      <xdr:row>11</xdr:row>
      <xdr:rowOff>120431</xdr:rowOff>
    </xdr:from>
    <xdr:to>
      <xdr:col>3</xdr:col>
      <xdr:colOff>613103</xdr:colOff>
      <xdr:row>13</xdr:row>
      <xdr:rowOff>76638</xdr:rowOff>
    </xdr:to>
    <xdr:sp macro="" textlink="">
      <xdr:nvSpPr>
        <xdr:cNvPr id="79" name="WordArt 34">
          <a:extLst>
            <a:ext uri="{FF2B5EF4-FFF2-40B4-BE49-F238E27FC236}">
              <a16:creationId xmlns:a16="http://schemas.microsoft.com/office/drawing/2014/main" id="{00000000-0008-0000-0000-00004F000000}"/>
            </a:ext>
          </a:extLst>
        </xdr:cNvPr>
        <xdr:cNvSpPr>
          <a:spLocks noChangeArrowheads="1" noChangeShapeType="1" noTextEdit="1"/>
        </xdr:cNvSpPr>
      </xdr:nvSpPr>
      <xdr:spPr bwMode="auto">
        <a:xfrm>
          <a:off x="492672" y="1926897"/>
          <a:ext cx="2572845" cy="28465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en-US" sz="800" kern="10" spc="160">
              <a:ln w="3175">
                <a:solidFill>
                  <a:srgbClr val="663300"/>
                </a:solidFill>
                <a:round/>
                <a:headEnd/>
                <a:tailEnd/>
              </a:ln>
              <a:solidFill>
                <a:srgbClr val="663300"/>
              </a:solidFill>
              <a:effectLst/>
              <a:latin typeface="Arial Unicode MS"/>
              <a:ea typeface="Arial Unicode MS"/>
              <a:cs typeface="Arial Unicode MS"/>
            </a:rPr>
            <a:t>700  CEDAR  ROAD</a:t>
          </a:r>
        </a:p>
        <a:p>
          <a:pPr algn="l" rtl="0">
            <a:buNone/>
          </a:pPr>
          <a:r>
            <a:rPr lang="en-US" sz="800" kern="10" spc="160">
              <a:ln w="3175">
                <a:solidFill>
                  <a:srgbClr val="663300"/>
                </a:solidFill>
                <a:round/>
                <a:headEnd/>
                <a:tailEnd/>
              </a:ln>
              <a:solidFill>
                <a:srgbClr val="663300"/>
              </a:solidFill>
              <a:effectLst/>
              <a:latin typeface="Arial Unicode MS"/>
              <a:ea typeface="Arial Unicode MS"/>
              <a:cs typeface="Arial Unicode MS"/>
            </a:rPr>
            <a:t>JENKINTOWN,  PA    19046</a:t>
          </a:r>
        </a:p>
      </xdr:txBody>
    </xdr:sp>
    <xdr:clientData/>
  </xdr:twoCellAnchor>
  <xdr:twoCellAnchor>
    <xdr:from>
      <xdr:col>6</xdr:col>
      <xdr:colOff>1072931</xdr:colOff>
      <xdr:row>11</xdr:row>
      <xdr:rowOff>76638</xdr:rowOff>
    </xdr:from>
    <xdr:to>
      <xdr:col>7</xdr:col>
      <xdr:colOff>2063829</xdr:colOff>
      <xdr:row>13</xdr:row>
      <xdr:rowOff>120432</xdr:rowOff>
    </xdr:to>
    <xdr:sp macro="" textlink="">
      <xdr:nvSpPr>
        <xdr:cNvPr id="83" name="WordArt 37" descr="TEL.: (212 )475-6960    FAX: (212)533-8991&#10;  EMAIL: KPS@plastusa.org">
          <a:extLst>
            <a:ext uri="{FF2B5EF4-FFF2-40B4-BE49-F238E27FC236}">
              <a16:creationId xmlns:a16="http://schemas.microsoft.com/office/drawing/2014/main" id="{00000000-0008-0000-0000-000053000000}"/>
            </a:ext>
          </a:extLst>
        </xdr:cNvPr>
        <xdr:cNvSpPr>
          <a:spLocks noChangeArrowheads="1" noChangeShapeType="1" noTextEdit="1"/>
        </xdr:cNvSpPr>
      </xdr:nvSpPr>
      <xdr:spPr bwMode="auto">
        <a:xfrm>
          <a:off x="8769569" y="1883104"/>
          <a:ext cx="2863053" cy="37224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r" rtl="0">
            <a:buNone/>
          </a:pPr>
          <a:r>
            <a:rPr lang="en-US" sz="3600" kern="10" spc="720">
              <a:ln w="3175">
                <a:solidFill>
                  <a:srgbClr val="663300"/>
                </a:solidFill>
                <a:round/>
                <a:headEnd/>
                <a:tailEnd/>
              </a:ln>
              <a:solidFill>
                <a:srgbClr val="663300"/>
              </a:solidFill>
              <a:effectLst/>
              <a:latin typeface="Arial Unicode MS"/>
              <a:ea typeface="Arial Unicode MS"/>
              <a:cs typeface="Arial Unicode MS"/>
            </a:rPr>
            <a:t>TEL.: (267)287-8334    FAX: (267)287-8384</a:t>
          </a:r>
        </a:p>
        <a:p>
          <a:pPr algn="r" rtl="0">
            <a:buNone/>
          </a:pPr>
          <a:r>
            <a:rPr lang="en-US" sz="3600" kern="10" spc="720">
              <a:ln w="3175">
                <a:solidFill>
                  <a:srgbClr val="663300"/>
                </a:solidFill>
                <a:round/>
                <a:headEnd/>
                <a:tailEnd/>
              </a:ln>
              <a:solidFill>
                <a:srgbClr val="663300"/>
              </a:solidFill>
              <a:effectLst/>
              <a:latin typeface="Arial Unicode MS"/>
              <a:ea typeface="Arial Unicode MS"/>
              <a:cs typeface="Arial Unicode MS"/>
            </a:rPr>
            <a:t>  EMAIL: KPS@plastusa.org</a:t>
          </a:r>
        </a:p>
      </xdr:txBody>
    </xdr:sp>
    <xdr:clientData/>
  </xdr:twoCellAnchor>
  <xdr:twoCellAnchor>
    <xdr:from>
      <xdr:col>6</xdr:col>
      <xdr:colOff>1379220</xdr:colOff>
      <xdr:row>10</xdr:row>
      <xdr:rowOff>30480</xdr:rowOff>
    </xdr:from>
    <xdr:to>
      <xdr:col>7</xdr:col>
      <xdr:colOff>1165860</xdr:colOff>
      <xdr:row>10</xdr:row>
      <xdr:rowOff>144780</xdr:rowOff>
    </xdr:to>
    <xdr:sp macro="" textlink="">
      <xdr:nvSpPr>
        <xdr:cNvPr id="5" name="WordArt 17">
          <a:extLst>
            <a:ext uri="{FF2B5EF4-FFF2-40B4-BE49-F238E27FC236}">
              <a16:creationId xmlns:a16="http://schemas.microsoft.com/office/drawing/2014/main" id="{00000000-0008-0000-0000-000005000000}"/>
            </a:ext>
          </a:extLst>
        </xdr:cNvPr>
        <xdr:cNvSpPr>
          <a:spLocks noChangeArrowheads="1" noChangeShapeType="1" noTextEdit="1"/>
        </xdr:cNvSpPr>
      </xdr:nvSpPr>
      <xdr:spPr bwMode="auto">
        <a:xfrm>
          <a:off x="8869680" y="1706880"/>
          <a:ext cx="160782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b="1" kern="10" spc="720">
              <a:ln w="6350">
                <a:solidFill>
                  <a:srgbClr val="663300"/>
                </a:solidFill>
                <a:round/>
                <a:headEnd/>
                <a:tailEnd/>
              </a:ln>
              <a:solidFill>
                <a:srgbClr val="663300"/>
              </a:solidFill>
              <a:effectLst/>
              <a:latin typeface="Arial Unicode MS" panose="020B0604020202020204" pitchFamily="34" charset="-128"/>
              <a:ea typeface="Arial Unicode MS" panose="020B0604020202020204" pitchFamily="34" charset="-128"/>
              <a:cs typeface="Arial Unicode MS" panose="020B0604020202020204" pitchFamily="34" charset="-128"/>
            </a:rPr>
            <a:t>Board of Directors</a:t>
          </a:r>
        </a:p>
      </xdr:txBody>
    </xdr:sp>
    <xdr:clientData/>
  </xdr:twoCellAnchor>
  <xdr:oneCellAnchor>
    <xdr:from>
      <xdr:col>3</xdr:col>
      <xdr:colOff>541020</xdr:colOff>
      <xdr:row>17</xdr:row>
      <xdr:rowOff>45720</xdr:rowOff>
    </xdr:from>
    <xdr:ext cx="5212080"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926080" y="2895600"/>
          <a:ext cx="52120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1090749</xdr:colOff>
      <xdr:row>24</xdr:row>
      <xdr:rowOff>11975</xdr:rowOff>
    </xdr:from>
    <xdr:ext cx="8488680" cy="436786"/>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907178" y="4159432"/>
          <a:ext cx="8488680" cy="43678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u="sng">
              <a:solidFill>
                <a:srgbClr val="C00000"/>
              </a:solidFill>
            </a:rPr>
            <a:t>Besides this form you must submit your December 31, 20</a:t>
          </a:r>
          <a:r>
            <a:rPr lang="uk-UA" sz="1100" b="1" u="sng">
              <a:solidFill>
                <a:srgbClr val="C00000"/>
              </a:solidFill>
            </a:rPr>
            <a:t>2</a:t>
          </a:r>
          <a:r>
            <a:rPr lang="en-US" sz="1100" b="1" u="sng">
              <a:solidFill>
                <a:srgbClr val="C00000"/>
              </a:solidFill>
            </a:rPr>
            <a:t>2 bank statements as well as your bank 1099s . </a:t>
          </a:r>
          <a:r>
            <a:rPr lang="en-US" sz="1100"/>
            <a:t>Start with this Info page, then go to tabs below and fill them out in the order that they appear.  If you do not have any depreciable assets or loans you can skip Form</a:t>
          </a:r>
          <a:r>
            <a:rPr lang="en-US" sz="1100" baseline="0"/>
            <a:t> 2.</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104775</xdr:colOff>
      <xdr:row>4</xdr:row>
      <xdr:rowOff>66674</xdr:rowOff>
    </xdr:from>
    <xdr:to>
      <xdr:col>7</xdr:col>
      <xdr:colOff>209550</xdr:colOff>
      <xdr:row>8</xdr:row>
      <xdr:rowOff>-1</xdr:rowOff>
    </xdr:to>
    <xdr:sp macro="" textlink="">
      <xdr:nvSpPr>
        <xdr:cNvPr id="8193" name="Text Box 1">
          <a:extLst>
            <a:ext uri="{FF2B5EF4-FFF2-40B4-BE49-F238E27FC236}">
              <a16:creationId xmlns:a16="http://schemas.microsoft.com/office/drawing/2014/main" id="{00000000-0008-0000-0100-000001200000}"/>
            </a:ext>
          </a:extLst>
        </xdr:cNvPr>
        <xdr:cNvSpPr txBox="1">
          <a:spLocks noChangeArrowheads="1"/>
        </xdr:cNvSpPr>
      </xdr:nvSpPr>
      <xdr:spPr bwMode="auto">
        <a:xfrm>
          <a:off x="6276975" y="809624"/>
          <a:ext cx="13935075" cy="619125"/>
        </a:xfrm>
        <a:prstGeom prst="rect">
          <a:avLst/>
        </a:prstGeom>
        <a:solidFill>
          <a:schemeClr val="accent3">
            <a:lumMod val="40000"/>
            <a:lumOff val="60000"/>
          </a:schemeClr>
        </a:solidFill>
        <a:ln w="28575" cmpd="thickThin">
          <a:solidFill>
            <a:schemeClr val="accent2"/>
          </a:solidFill>
          <a:miter lim="800000"/>
          <a:headEnd/>
          <a:tailEnd/>
        </a:ln>
      </xdr:spPr>
      <xdr:txBody>
        <a:bodyPr vertOverflow="clip" wrap="square" lIns="27432" tIns="22860" rIns="27432" bIns="0" anchor="ctr" upright="1"/>
        <a:lstStyle/>
        <a:p>
          <a:pPr algn="ctr" rtl="0">
            <a:defRPr sz="1000"/>
          </a:pPr>
          <a:r>
            <a:rPr lang="en-US" sz="1600" b="1" i="0" u="none" strike="noStrike" baseline="0">
              <a:solidFill>
                <a:srgbClr val="000000"/>
              </a:solidFill>
              <a:latin typeface="Arial"/>
              <a:cs typeface="Arial"/>
            </a:rPr>
            <a:t>Account Balances on January 1 and December 31 of the reporting period.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752475</xdr:colOff>
      <xdr:row>2</xdr:row>
      <xdr:rowOff>76200</xdr:rowOff>
    </xdr:from>
    <xdr:to>
      <xdr:col>9</xdr:col>
      <xdr:colOff>314325</xdr:colOff>
      <xdr:row>3</xdr:row>
      <xdr:rowOff>57150</xdr:rowOff>
    </xdr:to>
    <xdr:sp macro="" textlink="">
      <xdr:nvSpPr>
        <xdr:cNvPr id="5123" name="Text Box 1">
          <a:extLst>
            <a:ext uri="{FF2B5EF4-FFF2-40B4-BE49-F238E27FC236}">
              <a16:creationId xmlns:a16="http://schemas.microsoft.com/office/drawing/2014/main" id="{00000000-0008-0000-0200-000003140000}"/>
            </a:ext>
          </a:extLst>
        </xdr:cNvPr>
        <xdr:cNvSpPr txBox="1">
          <a:spLocks noChangeArrowheads="1"/>
        </xdr:cNvSpPr>
      </xdr:nvSpPr>
      <xdr:spPr bwMode="auto">
        <a:xfrm>
          <a:off x="5610225" y="466725"/>
          <a:ext cx="4200525" cy="638175"/>
        </a:xfrm>
        <a:prstGeom prst="rect">
          <a:avLst/>
        </a:prstGeom>
        <a:solidFill>
          <a:srgbClr val="D7E4BD"/>
        </a:solidFill>
        <a:ln w="19050" cmpd="thickThin">
          <a:solidFill>
            <a:srgbClr val="C0504D"/>
          </a:solidFill>
          <a:miter lim="800000"/>
          <a:headEnd/>
          <a:tailEnd/>
        </a:ln>
      </xdr:spPr>
      <xdr:txBody>
        <a:bodyPr vertOverflow="clip" wrap="square" lIns="27432" tIns="22860" rIns="27432" bIns="0" anchor="t" upright="1"/>
        <a:lstStyle/>
        <a:p>
          <a:pPr algn="ctr" rtl="0">
            <a:defRPr sz="1000"/>
          </a:pPr>
          <a:r>
            <a:rPr lang="en-US" sz="1200" b="1" i="0" u="none" strike="noStrike" baseline="0">
              <a:solidFill>
                <a:srgbClr val="000000"/>
              </a:solidFill>
              <a:latin typeface="Arial"/>
              <a:cs typeface="Arial"/>
            </a:rPr>
            <a:t>Asset and Loan Balances on </a:t>
          </a:r>
        </a:p>
        <a:p>
          <a:pPr algn="ctr" rtl="0">
            <a:defRPr sz="1000"/>
          </a:pPr>
          <a:r>
            <a:rPr lang="en-US" sz="1200" b="1" i="0" u="none" strike="noStrike" baseline="0">
              <a:solidFill>
                <a:srgbClr val="000000"/>
              </a:solidFill>
              <a:latin typeface="Arial"/>
              <a:cs typeface="Arial"/>
            </a:rPr>
            <a:t>January 1 and December 31</a:t>
          </a:r>
        </a:p>
        <a:p>
          <a:pPr algn="ctr" rtl="0">
            <a:defRPr sz="1000"/>
          </a:pPr>
          <a:r>
            <a:rPr lang="en-US" sz="1200" b="1" i="0" u="none" strike="noStrike" baseline="0">
              <a:solidFill>
                <a:srgbClr val="000000"/>
              </a:solidFill>
              <a:latin typeface="Arial"/>
              <a:cs typeface="Arial"/>
            </a:rPr>
            <a:t> of the reporting period.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3</xdr:row>
      <xdr:rowOff>19050</xdr:rowOff>
    </xdr:from>
    <xdr:to>
      <xdr:col>7</xdr:col>
      <xdr:colOff>876300</xdr:colOff>
      <xdr:row>3</xdr:row>
      <xdr:rowOff>504825</xdr:rowOff>
    </xdr:to>
    <xdr:sp macro="" textlink="">
      <xdr:nvSpPr>
        <xdr:cNvPr id="1042" name="Text Box 18">
          <a:extLst>
            <a:ext uri="{FF2B5EF4-FFF2-40B4-BE49-F238E27FC236}">
              <a16:creationId xmlns:a16="http://schemas.microsoft.com/office/drawing/2014/main" id="{00000000-0008-0000-0300-000012040000}"/>
            </a:ext>
          </a:extLst>
        </xdr:cNvPr>
        <xdr:cNvSpPr txBox="1">
          <a:spLocks noChangeArrowheads="1"/>
        </xdr:cNvSpPr>
      </xdr:nvSpPr>
      <xdr:spPr bwMode="auto">
        <a:xfrm>
          <a:off x="1466850" y="542925"/>
          <a:ext cx="3286125" cy="400050"/>
        </a:xfrm>
        <a:prstGeom prst="rect">
          <a:avLst/>
        </a:prstGeom>
        <a:solidFill>
          <a:schemeClr val="accent3">
            <a:lumMod val="40000"/>
            <a:lumOff val="60000"/>
          </a:schemeClr>
        </a:solidFill>
        <a:ln w="22225" cmpd="thickThin">
          <a:solidFill>
            <a:schemeClr val="accent2"/>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Income Statement (P&amp;L) for January 1, to </a:t>
          </a:r>
        </a:p>
        <a:p>
          <a:pPr algn="ctr" rtl="0">
            <a:defRPr sz="1000"/>
          </a:pPr>
          <a:r>
            <a:rPr lang="en-US" sz="1000" b="1" i="0" strike="noStrike">
              <a:solidFill>
                <a:srgbClr val="000000"/>
              </a:solidFill>
              <a:latin typeface="Arial"/>
              <a:cs typeface="Arial"/>
            </a:rPr>
            <a:t>December 31 of the reporting period.</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152400</xdr:colOff>
      <xdr:row>3</xdr:row>
      <xdr:rowOff>104775</xdr:rowOff>
    </xdr:from>
    <xdr:to>
      <xdr:col>6</xdr:col>
      <xdr:colOff>895350</xdr:colOff>
      <xdr:row>3</xdr:row>
      <xdr:rowOff>352425</xdr:rowOff>
    </xdr:to>
    <xdr:sp macro="" textlink="">
      <xdr:nvSpPr>
        <xdr:cNvPr id="2049" name="Text Box 1">
          <a:extLst>
            <a:ext uri="{FF2B5EF4-FFF2-40B4-BE49-F238E27FC236}">
              <a16:creationId xmlns:a16="http://schemas.microsoft.com/office/drawing/2014/main" id="{00000000-0008-0000-0400-000001080000}"/>
            </a:ext>
          </a:extLst>
        </xdr:cNvPr>
        <xdr:cNvSpPr txBox="1">
          <a:spLocks noChangeArrowheads="1"/>
        </xdr:cNvSpPr>
      </xdr:nvSpPr>
      <xdr:spPr bwMode="auto">
        <a:xfrm>
          <a:off x="1152525" y="552450"/>
          <a:ext cx="3829050" cy="247650"/>
        </a:xfrm>
        <a:prstGeom prst="rect">
          <a:avLst/>
        </a:prstGeom>
        <a:solidFill>
          <a:schemeClr val="accent3">
            <a:lumMod val="40000"/>
            <a:lumOff val="60000"/>
          </a:schemeClr>
        </a:solidFill>
        <a:ln w="22225" cmpd="thickThin">
          <a:solidFill>
            <a:schemeClr val="accent2"/>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Balance Sheet as of 12/31 of the reporting period.</a:t>
          </a:r>
        </a:p>
      </xdr:txBody>
    </xdr:sp>
    <xdr:clientData/>
  </xdr:twoCellAnchor>
  <xdr:twoCellAnchor>
    <xdr:from>
      <xdr:col>2</xdr:col>
      <xdr:colOff>114300</xdr:colOff>
      <xdr:row>50</xdr:row>
      <xdr:rowOff>19050</xdr:rowOff>
    </xdr:from>
    <xdr:to>
      <xdr:col>7</xdr:col>
      <xdr:colOff>47625</xdr:colOff>
      <xdr:row>50</xdr:row>
      <xdr:rowOff>200025</xdr:rowOff>
    </xdr:to>
    <xdr:sp macro="" textlink="">
      <xdr:nvSpPr>
        <xdr:cNvPr id="2051" name="Rectangle 3">
          <a:extLst>
            <a:ext uri="{FF2B5EF4-FFF2-40B4-BE49-F238E27FC236}">
              <a16:creationId xmlns:a16="http://schemas.microsoft.com/office/drawing/2014/main" id="{00000000-0008-0000-0400-000003080000}"/>
            </a:ext>
          </a:extLst>
        </xdr:cNvPr>
        <xdr:cNvSpPr>
          <a:spLocks noChangeArrowheads="1"/>
        </xdr:cNvSpPr>
      </xdr:nvSpPr>
      <xdr:spPr bwMode="auto">
        <a:xfrm>
          <a:off x="1171575" y="8572500"/>
          <a:ext cx="4286250" cy="180975"/>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0000"/>
              </a:solidFill>
              <a:latin typeface="Arial"/>
              <a:cs typeface="Arial"/>
            </a:rPr>
            <a:t>Attention!  </a:t>
          </a:r>
          <a:r>
            <a:rPr lang="en-US" sz="1000" b="1" i="0" strike="noStrike">
              <a:solidFill>
                <a:srgbClr val="000000"/>
              </a:solidFill>
              <a:latin typeface="Arial"/>
              <a:cs typeface="Arial"/>
            </a:rPr>
            <a:t>Total Assets - Total Liabilities must equal Total Capital</a:t>
          </a:r>
        </a:p>
      </xdr:txBody>
    </xdr:sp>
    <xdr:clientData/>
  </xdr:twoCellAnchor>
  <xdr:twoCellAnchor>
    <xdr:from>
      <xdr:col>9</xdr:col>
      <xdr:colOff>19050</xdr:colOff>
      <xdr:row>50</xdr:row>
      <xdr:rowOff>190500</xdr:rowOff>
    </xdr:from>
    <xdr:to>
      <xdr:col>9</xdr:col>
      <xdr:colOff>333375</xdr:colOff>
      <xdr:row>53</xdr:row>
      <xdr:rowOff>57150</xdr:rowOff>
    </xdr:to>
    <xdr:sp macro="" textlink="">
      <xdr:nvSpPr>
        <xdr:cNvPr id="2105" name="Line 18">
          <a:extLst>
            <a:ext uri="{FF2B5EF4-FFF2-40B4-BE49-F238E27FC236}">
              <a16:creationId xmlns:a16="http://schemas.microsoft.com/office/drawing/2014/main" id="{00000000-0008-0000-0400-000039080000}"/>
            </a:ext>
          </a:extLst>
        </xdr:cNvPr>
        <xdr:cNvSpPr>
          <a:spLocks noChangeShapeType="1"/>
        </xdr:cNvSpPr>
      </xdr:nvSpPr>
      <xdr:spPr bwMode="auto">
        <a:xfrm flipH="1">
          <a:off x="6200775" y="8743950"/>
          <a:ext cx="314325" cy="419100"/>
        </a:xfrm>
        <a:prstGeom prst="line">
          <a:avLst/>
        </a:prstGeom>
        <a:noFill/>
        <a:ln w="9525">
          <a:solidFill>
            <a:srgbClr val="000000"/>
          </a:solidFill>
          <a:round/>
          <a:headEnd/>
          <a:tailEnd type="triangle" w="med" len="med"/>
        </a:ln>
      </xdr:spPr>
    </xdr:sp>
    <xdr:clientData/>
  </xdr:twoCellAnchor>
  <xdr:twoCellAnchor>
    <xdr:from>
      <xdr:col>8</xdr:col>
      <xdr:colOff>180975</xdr:colOff>
      <xdr:row>22</xdr:row>
      <xdr:rowOff>66675</xdr:rowOff>
    </xdr:from>
    <xdr:to>
      <xdr:col>8</xdr:col>
      <xdr:colOff>180975</xdr:colOff>
      <xdr:row>22</xdr:row>
      <xdr:rowOff>66675</xdr:rowOff>
    </xdr:to>
    <xdr:sp macro="" textlink="">
      <xdr:nvSpPr>
        <xdr:cNvPr id="2194" name="Line 38">
          <a:extLst>
            <a:ext uri="{FF2B5EF4-FFF2-40B4-BE49-F238E27FC236}">
              <a16:creationId xmlns:a16="http://schemas.microsoft.com/office/drawing/2014/main" id="{00000000-0008-0000-0400-000092080000}"/>
            </a:ext>
          </a:extLst>
        </xdr:cNvPr>
        <xdr:cNvSpPr>
          <a:spLocks noChangeShapeType="1"/>
        </xdr:cNvSpPr>
      </xdr:nvSpPr>
      <xdr:spPr bwMode="auto">
        <a:xfrm>
          <a:off x="5600700" y="4019550"/>
          <a:ext cx="0" cy="0"/>
        </a:xfrm>
        <a:prstGeom prst="line">
          <a:avLst/>
        </a:prstGeom>
        <a:noFill/>
        <a:ln w="12700" cap="rnd">
          <a:solidFill>
            <a:srgbClr val="C0C0C0"/>
          </a:solidFill>
          <a:prstDash val="sysDot"/>
          <a:round/>
          <a:headEnd/>
          <a:tailEnd type="triangle" w="med" len="med"/>
        </a:ln>
        <a:effectLst>
          <a:outerShdw dist="45791" dir="2021404" algn="ctr" rotWithShape="0">
            <a:srgbClr val="9999FF"/>
          </a:outerShdw>
        </a:effectLst>
      </xdr:spPr>
      <xdr:txBody>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FFCC"/>
        </a:solidFill>
        <a:ln w="12700" cap="rnd" cmpd="sng" algn="ctr">
          <a:solidFill>
            <a:srgbClr val="C0C0C0"/>
          </a:solidFill>
          <a:prstDash val="sysDot"/>
          <a:round/>
          <a:headEnd type="none" w="med" len="med"/>
          <a:tailEnd type="none" w="med" len="med"/>
        </a:ln>
        <a:effectLst>
          <a:outerShdw dist="45791" dir="2021404" algn="ctr" rotWithShape="0">
            <a:srgbClr val="9999FF"/>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FFCC"/>
        </a:solidFill>
        <a:ln w="12700" cap="rnd" cmpd="sng" algn="ctr">
          <a:solidFill>
            <a:srgbClr val="C0C0C0"/>
          </a:solidFill>
          <a:prstDash val="sysDot"/>
          <a:round/>
          <a:headEnd type="none" w="med" len="med"/>
          <a:tailEnd type="none" w="med" len="med"/>
        </a:ln>
        <a:effectLst>
          <a:outerShdw dist="45791" dir="2021404" algn="ctr" rotWithShape="0">
            <a:srgbClr val="9999FF"/>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zvity@plastusa.org" TargetMode="External"/><Relationship Id="rId7" Type="http://schemas.openxmlformats.org/officeDocument/2006/relationships/comments" Target="../comments1.xml"/><Relationship Id="rId2" Type="http://schemas.openxmlformats.org/officeDocument/2006/relationships/hyperlink" Target="mailto:kps-financy@plastusa.org" TargetMode="External"/><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45"/>
    <pageSetUpPr autoPageBreaks="0" fitToPage="1"/>
  </sheetPr>
  <dimension ref="A1:I92"/>
  <sheetViews>
    <sheetView showGridLines="0" showZeros="0" showRuler="0" view="pageLayout" topLeftCell="A23" zoomScale="90" zoomScaleNormal="87" zoomScaleSheetLayoutView="50" zoomScalePageLayoutView="90" workbookViewId="0">
      <selection activeCell="E21" sqref="E21"/>
    </sheetView>
  </sheetViews>
  <sheetFormatPr defaultColWidth="9.140625" defaultRowHeight="12.75" x14ac:dyDescent="0.2"/>
  <cols>
    <col min="1" max="1" width="6.140625" customWidth="1"/>
    <col min="2" max="2" width="5.5703125" customWidth="1"/>
    <col min="3" max="3" width="23.140625" customWidth="1"/>
    <col min="4" max="4" width="30" customWidth="1"/>
    <col min="5" max="5" width="29.5703125" customWidth="1"/>
    <col min="6" max="6" width="14.85546875" customWidth="1"/>
    <col min="7" max="7" width="26.5703125" customWidth="1"/>
    <col min="8" max="8" width="30.42578125" customWidth="1"/>
    <col min="9" max="9" width="3.85546875" customWidth="1"/>
  </cols>
  <sheetData>
    <row r="1" spans="1:9" x14ac:dyDescent="0.2">
      <c r="A1" s="25"/>
      <c r="B1" s="25"/>
      <c r="C1" s="25"/>
      <c r="D1" s="25"/>
      <c r="E1" s="25"/>
      <c r="F1" s="25"/>
      <c r="G1" s="25"/>
      <c r="H1" s="25"/>
      <c r="I1" s="25"/>
    </row>
    <row r="2" spans="1:9" x14ac:dyDescent="0.2">
      <c r="A2" s="25"/>
      <c r="B2" s="25"/>
      <c r="C2" s="25"/>
      <c r="D2" s="25"/>
      <c r="E2" s="25"/>
      <c r="F2" s="25"/>
      <c r="G2" s="25"/>
      <c r="H2" s="25"/>
      <c r="I2" s="25"/>
    </row>
    <row r="3" spans="1:9" x14ac:dyDescent="0.2">
      <c r="A3" s="25"/>
      <c r="B3" s="25"/>
      <c r="C3" s="25"/>
      <c r="D3" s="25"/>
      <c r="E3" s="25"/>
      <c r="F3" s="25"/>
      <c r="G3" s="25"/>
      <c r="H3" s="25"/>
      <c r="I3" s="25"/>
    </row>
    <row r="4" spans="1:9" x14ac:dyDescent="0.2">
      <c r="A4" s="25"/>
      <c r="B4" s="25"/>
      <c r="C4" s="25"/>
      <c r="D4" s="25"/>
      <c r="E4" s="25"/>
      <c r="F4" s="25"/>
      <c r="G4" s="25"/>
      <c r="H4" s="25"/>
      <c r="I4" s="25"/>
    </row>
    <row r="5" spans="1:9" x14ac:dyDescent="0.2">
      <c r="A5" s="25"/>
      <c r="B5" s="25"/>
      <c r="C5" s="25"/>
      <c r="D5" s="25"/>
      <c r="E5" s="25"/>
      <c r="F5" s="25"/>
      <c r="G5" s="25"/>
      <c r="H5" s="25"/>
      <c r="I5" s="25"/>
    </row>
    <row r="6" spans="1:9" x14ac:dyDescent="0.2">
      <c r="A6" s="25"/>
      <c r="B6" s="25"/>
      <c r="C6" s="25"/>
      <c r="D6" s="25"/>
      <c r="E6" s="25"/>
      <c r="F6" s="25"/>
      <c r="G6" s="25"/>
      <c r="H6" s="25"/>
      <c r="I6" s="25"/>
    </row>
    <row r="7" spans="1:9" x14ac:dyDescent="0.2">
      <c r="A7" s="25"/>
      <c r="B7" s="25"/>
      <c r="C7" s="25"/>
      <c r="D7" s="25"/>
      <c r="E7" s="25"/>
      <c r="F7" s="25"/>
      <c r="G7" s="25"/>
      <c r="H7" s="25"/>
      <c r="I7" s="25"/>
    </row>
    <row r="8" spans="1:9" x14ac:dyDescent="0.2">
      <c r="A8" s="25"/>
      <c r="B8" s="25"/>
      <c r="C8" s="25"/>
      <c r="D8" s="25"/>
      <c r="E8" s="25"/>
      <c r="F8" s="25"/>
      <c r="G8" s="25"/>
      <c r="H8" s="25"/>
      <c r="I8" s="25"/>
    </row>
    <row r="9" spans="1:9" x14ac:dyDescent="0.2">
      <c r="A9" s="25"/>
      <c r="B9" s="25"/>
      <c r="C9" s="25"/>
      <c r="D9" s="25"/>
      <c r="E9" s="25"/>
      <c r="F9" s="25"/>
      <c r="G9" s="25"/>
      <c r="H9" s="25"/>
      <c r="I9" s="25"/>
    </row>
    <row r="10" spans="1:9" x14ac:dyDescent="0.2">
      <c r="A10" s="25"/>
      <c r="B10" s="25"/>
      <c r="C10" s="25"/>
      <c r="D10" s="25"/>
      <c r="E10" s="25"/>
      <c r="F10" s="25"/>
      <c r="G10" s="25"/>
      <c r="H10" s="25"/>
      <c r="I10" s="25"/>
    </row>
    <row r="11" spans="1:9" x14ac:dyDescent="0.2">
      <c r="A11" s="25"/>
      <c r="B11" s="25"/>
      <c r="C11" s="25"/>
      <c r="D11" s="25"/>
      <c r="E11" s="25"/>
      <c r="F11" s="25"/>
      <c r="G11" s="25"/>
      <c r="H11" s="25"/>
      <c r="I11" s="25"/>
    </row>
    <row r="12" spans="1:9" x14ac:dyDescent="0.2">
      <c r="A12" s="25"/>
      <c r="B12" s="25"/>
      <c r="C12" s="25"/>
      <c r="D12" s="25"/>
      <c r="E12" s="25"/>
      <c r="F12" s="25"/>
      <c r="G12" s="25"/>
      <c r="H12" s="25"/>
      <c r="I12" s="25"/>
    </row>
    <row r="13" spans="1:9" x14ac:dyDescent="0.2">
      <c r="A13" s="25"/>
      <c r="B13" s="25"/>
      <c r="C13" s="25"/>
      <c r="D13" s="25"/>
      <c r="E13" s="25"/>
      <c r="F13" s="25"/>
      <c r="G13" s="25"/>
      <c r="H13" s="25"/>
      <c r="I13" s="25"/>
    </row>
    <row r="14" spans="1:9" x14ac:dyDescent="0.2">
      <c r="A14" s="25"/>
      <c r="B14" s="25"/>
      <c r="C14" s="25"/>
      <c r="D14" s="25"/>
      <c r="E14" s="25"/>
      <c r="F14" s="25"/>
      <c r="G14" s="25"/>
      <c r="H14" s="25"/>
      <c r="I14" s="25"/>
    </row>
    <row r="15" spans="1:9" x14ac:dyDescent="0.2">
      <c r="A15" s="25"/>
      <c r="B15" s="25"/>
      <c r="C15" s="25"/>
      <c r="D15" s="25"/>
      <c r="E15" s="25"/>
      <c r="F15" s="25"/>
      <c r="G15" s="25"/>
      <c r="H15" s="25"/>
      <c r="I15" s="25"/>
    </row>
    <row r="16" spans="1:9" x14ac:dyDescent="0.2">
      <c r="A16" s="25"/>
      <c r="B16" s="25"/>
      <c r="C16" s="25"/>
      <c r="D16" s="25"/>
      <c r="E16" s="25"/>
      <c r="F16" s="25"/>
      <c r="G16" s="25"/>
      <c r="H16" s="25"/>
      <c r="I16" s="25"/>
    </row>
    <row r="17" spans="1:9" x14ac:dyDescent="0.2">
      <c r="A17" s="25"/>
      <c r="B17" s="25"/>
      <c r="C17" s="25"/>
      <c r="D17" s="25"/>
      <c r="E17" s="25"/>
      <c r="F17" s="25"/>
      <c r="G17" s="25"/>
      <c r="H17" s="25"/>
      <c r="I17" s="25"/>
    </row>
    <row r="18" spans="1:9" ht="15.75" x14ac:dyDescent="0.25">
      <c r="A18" s="25"/>
      <c r="B18" s="25"/>
      <c r="C18" s="25"/>
      <c r="D18" s="25"/>
      <c r="E18" s="26"/>
      <c r="F18" s="25"/>
      <c r="G18" s="25"/>
      <c r="H18" s="25"/>
      <c r="I18" s="25"/>
    </row>
    <row r="19" spans="1:9" ht="15.75" x14ac:dyDescent="0.25">
      <c r="A19" s="25"/>
      <c r="B19" s="25"/>
      <c r="C19" s="25"/>
      <c r="D19" s="25"/>
      <c r="E19" s="26"/>
      <c r="F19" s="25"/>
      <c r="G19" s="25"/>
      <c r="H19" s="25"/>
      <c r="I19" s="25"/>
    </row>
    <row r="20" spans="1:9" ht="15.75" x14ac:dyDescent="0.25">
      <c r="A20" s="25"/>
      <c r="B20" s="25"/>
      <c r="C20" s="25"/>
      <c r="D20" s="25"/>
      <c r="E20" s="26"/>
      <c r="F20" s="25"/>
      <c r="G20" s="25"/>
      <c r="H20" s="25"/>
      <c r="I20" s="25"/>
    </row>
    <row r="21" spans="1:9" ht="15.75" x14ac:dyDescent="0.25">
      <c r="A21" s="25"/>
      <c r="B21" s="25"/>
      <c r="C21" s="25"/>
      <c r="D21" s="25"/>
      <c r="E21" s="26" t="s">
        <v>199</v>
      </c>
      <c r="F21" s="25"/>
      <c r="G21" s="25"/>
      <c r="H21" s="25"/>
      <c r="I21" s="25"/>
    </row>
    <row r="22" spans="1:9" ht="15.75" customHeight="1" x14ac:dyDescent="0.25">
      <c r="A22" s="25"/>
      <c r="B22" s="25"/>
      <c r="C22" s="25"/>
      <c r="D22" s="25"/>
      <c r="E22" s="26" t="s">
        <v>198</v>
      </c>
      <c r="F22" s="25"/>
      <c r="G22" s="25"/>
      <c r="H22" s="25"/>
      <c r="I22" s="25"/>
    </row>
    <row r="23" spans="1:9" ht="15.75" customHeight="1" x14ac:dyDescent="0.25">
      <c r="A23" s="25"/>
      <c r="B23" s="25"/>
      <c r="C23" s="25"/>
      <c r="D23" s="25"/>
      <c r="E23" s="26"/>
      <c r="F23" s="25"/>
      <c r="G23" s="25"/>
      <c r="H23" s="25"/>
      <c r="I23" s="25"/>
    </row>
    <row r="24" spans="1:9" ht="15.75" customHeight="1" x14ac:dyDescent="0.25">
      <c r="A24" s="25"/>
      <c r="B24" s="171" t="s">
        <v>122</v>
      </c>
      <c r="C24" s="25"/>
      <c r="D24" s="25"/>
      <c r="E24" s="26"/>
      <c r="F24" s="25"/>
      <c r="G24" s="25"/>
      <c r="H24" s="25"/>
      <c r="I24" s="25"/>
    </row>
    <row r="25" spans="1:9" ht="15.75" customHeight="1" x14ac:dyDescent="0.25">
      <c r="A25" s="25"/>
      <c r="B25" s="27"/>
      <c r="C25" s="28"/>
      <c r="D25" s="25"/>
      <c r="E25" s="26"/>
      <c r="F25" s="25"/>
      <c r="G25" s="25"/>
      <c r="H25" s="25"/>
      <c r="I25" s="25"/>
    </row>
    <row r="26" spans="1:9" ht="15.75" customHeight="1" x14ac:dyDescent="0.25">
      <c r="A26" s="25"/>
      <c r="B26" s="27"/>
      <c r="C26" s="28"/>
      <c r="D26" s="25"/>
      <c r="E26" s="26"/>
      <c r="F26" s="25"/>
      <c r="G26" s="25"/>
      <c r="H26" s="25"/>
      <c r="I26" s="25"/>
    </row>
    <row r="27" spans="1:9" ht="15.75" customHeight="1" x14ac:dyDescent="0.25">
      <c r="A27" s="25"/>
      <c r="B27" s="27"/>
      <c r="C27" s="28"/>
      <c r="D27" s="25"/>
      <c r="E27" s="26"/>
      <c r="F27" s="25"/>
      <c r="G27" s="25"/>
      <c r="H27" s="25"/>
      <c r="I27" s="25"/>
    </row>
    <row r="28" spans="1:9" ht="15.75" customHeight="1" x14ac:dyDescent="0.25">
      <c r="A28" s="25"/>
      <c r="B28" s="27" t="s">
        <v>150</v>
      </c>
      <c r="C28" s="25"/>
      <c r="D28" s="29" t="s">
        <v>145</v>
      </c>
      <c r="E28" s="30" t="s">
        <v>123</v>
      </c>
      <c r="F28" s="227" t="s">
        <v>192</v>
      </c>
      <c r="G28" s="31" t="s">
        <v>193</v>
      </c>
      <c r="H28" s="25"/>
      <c r="I28" s="25"/>
    </row>
    <row r="29" spans="1:9" ht="15.75" customHeight="1" x14ac:dyDescent="0.2">
      <c r="A29" s="25"/>
      <c r="B29" s="25"/>
      <c r="C29" s="25"/>
      <c r="D29" s="31"/>
      <c r="E29" s="32"/>
      <c r="F29" s="25"/>
      <c r="G29" s="25"/>
      <c r="H29" s="25"/>
      <c r="I29" s="25"/>
    </row>
    <row r="30" spans="1:9" ht="18" x14ac:dyDescent="0.25">
      <c r="A30" s="25"/>
      <c r="B30" s="25"/>
      <c r="C30" s="25"/>
      <c r="D30" s="25"/>
      <c r="E30" s="33" t="s">
        <v>60</v>
      </c>
      <c r="F30" s="25"/>
      <c r="G30" s="25"/>
      <c r="H30" s="25"/>
      <c r="I30" s="25"/>
    </row>
    <row r="31" spans="1:9" x14ac:dyDescent="0.2">
      <c r="A31" s="25"/>
      <c r="B31" s="25"/>
      <c r="C31" s="25"/>
      <c r="D31" s="25"/>
      <c r="E31" s="25"/>
      <c r="F31" s="25"/>
      <c r="G31" s="25"/>
      <c r="H31" s="25"/>
      <c r="I31" s="25"/>
    </row>
    <row r="32" spans="1:9" ht="15" x14ac:dyDescent="0.2">
      <c r="A32" s="25"/>
      <c r="B32" s="25"/>
      <c r="C32" s="25"/>
      <c r="D32" s="34" t="s">
        <v>88</v>
      </c>
      <c r="E32" s="217"/>
      <c r="F32" s="25"/>
      <c r="G32" s="25"/>
      <c r="H32" s="25"/>
      <c r="I32" s="25"/>
    </row>
    <row r="33" spans="1:9" ht="15" x14ac:dyDescent="0.2">
      <c r="A33" s="25"/>
      <c r="B33" s="25"/>
      <c r="C33" s="25"/>
      <c r="D33" s="34" t="s">
        <v>92</v>
      </c>
      <c r="E33" s="218"/>
      <c r="F33" s="25"/>
      <c r="G33" s="25"/>
      <c r="H33" s="25"/>
      <c r="I33" s="25"/>
    </row>
    <row r="34" spans="1:9" ht="15" x14ac:dyDescent="0.2">
      <c r="A34" s="25"/>
      <c r="B34" s="25"/>
      <c r="C34" s="25"/>
      <c r="D34" s="34"/>
      <c r="E34" s="225"/>
      <c r="F34" s="25"/>
      <c r="G34" s="25"/>
      <c r="H34" s="25"/>
      <c r="I34" s="25"/>
    </row>
    <row r="35" spans="1:9" ht="15" x14ac:dyDescent="0.2">
      <c r="A35" s="25"/>
      <c r="B35" s="25"/>
      <c r="C35" s="25"/>
      <c r="D35" s="34" t="s">
        <v>146</v>
      </c>
      <c r="E35" s="224"/>
      <c r="F35" s="25"/>
      <c r="G35" s="25"/>
      <c r="H35" s="25"/>
      <c r="I35" s="25"/>
    </row>
    <row r="36" spans="1:9" ht="15" x14ac:dyDescent="0.2">
      <c r="A36" s="25"/>
      <c r="B36" s="25"/>
      <c r="C36" s="25"/>
      <c r="D36" s="34" t="s">
        <v>147</v>
      </c>
      <c r="E36" s="36"/>
      <c r="F36" s="25"/>
      <c r="G36" s="25"/>
      <c r="H36" s="25"/>
      <c r="I36" s="25"/>
    </row>
    <row r="37" spans="1:9" ht="15" x14ac:dyDescent="0.2">
      <c r="A37" s="25"/>
      <c r="B37" s="25"/>
      <c r="C37" s="25"/>
      <c r="D37" s="34" t="s">
        <v>118</v>
      </c>
      <c r="E37" s="37"/>
      <c r="F37" s="25"/>
      <c r="G37" s="25"/>
      <c r="H37" s="25"/>
      <c r="I37" s="25"/>
    </row>
    <row r="38" spans="1:9" ht="15" x14ac:dyDescent="0.2">
      <c r="A38" s="25"/>
      <c r="B38" s="25"/>
      <c r="C38" s="25"/>
      <c r="D38" s="38"/>
      <c r="E38" s="35"/>
      <c r="F38" s="25"/>
      <c r="G38" s="25"/>
      <c r="H38" s="25"/>
      <c r="I38" s="25"/>
    </row>
    <row r="39" spans="1:9" ht="15" x14ac:dyDescent="0.2">
      <c r="A39" s="25"/>
      <c r="B39" s="25"/>
      <c r="C39" s="25"/>
      <c r="D39" s="34" t="s">
        <v>69</v>
      </c>
      <c r="E39" s="219"/>
      <c r="F39" s="25"/>
      <c r="G39" s="25"/>
      <c r="H39" s="25"/>
      <c r="I39" s="25"/>
    </row>
    <row r="40" spans="1:9" ht="15" x14ac:dyDescent="0.2">
      <c r="A40" s="25"/>
      <c r="B40" s="25"/>
      <c r="C40" s="25"/>
      <c r="D40" s="39"/>
      <c r="E40" s="218"/>
      <c r="F40" s="25"/>
      <c r="G40" s="25"/>
      <c r="H40" s="25"/>
      <c r="I40" s="25"/>
    </row>
    <row r="41" spans="1:9" ht="15" x14ac:dyDescent="0.2">
      <c r="A41" s="25"/>
      <c r="B41" s="25"/>
      <c r="C41" s="25"/>
      <c r="D41" s="39"/>
      <c r="E41" s="218"/>
      <c r="F41" s="25"/>
      <c r="G41" s="25"/>
      <c r="H41" s="25"/>
      <c r="I41" s="25"/>
    </row>
    <row r="42" spans="1:9" ht="15" x14ac:dyDescent="0.2">
      <c r="A42" s="25"/>
      <c r="B42" s="25"/>
      <c r="C42" s="25"/>
      <c r="D42" s="39"/>
      <c r="E42" s="218"/>
      <c r="F42" s="25"/>
      <c r="G42" s="25"/>
      <c r="H42" s="25"/>
      <c r="I42" s="25"/>
    </row>
    <row r="43" spans="1:9" ht="15" x14ac:dyDescent="0.2">
      <c r="A43" s="25"/>
      <c r="B43" s="25"/>
      <c r="C43" s="25"/>
      <c r="D43" s="39"/>
      <c r="E43" s="30"/>
      <c r="F43" s="25"/>
      <c r="G43" s="25"/>
      <c r="H43" s="25"/>
      <c r="I43" s="25"/>
    </row>
    <row r="44" spans="1:9" ht="15" x14ac:dyDescent="0.2">
      <c r="A44" s="25"/>
      <c r="B44" s="25"/>
      <c r="C44" s="25"/>
      <c r="D44" s="39"/>
      <c r="E44" s="30"/>
      <c r="F44" s="25"/>
      <c r="G44" s="25"/>
      <c r="H44" s="25"/>
      <c r="I44" s="25"/>
    </row>
    <row r="45" spans="1:9" ht="15" x14ac:dyDescent="0.2">
      <c r="A45" s="25"/>
      <c r="B45" s="25"/>
      <c r="C45" s="25"/>
      <c r="D45" s="39"/>
      <c r="E45" s="30"/>
      <c r="F45" s="25"/>
      <c r="G45" s="25"/>
      <c r="H45" s="25"/>
      <c r="I45" s="25"/>
    </row>
    <row r="46" spans="1:9" ht="15" x14ac:dyDescent="0.2">
      <c r="A46" s="25"/>
      <c r="B46" s="25"/>
      <c r="C46" s="25"/>
      <c r="D46" s="39"/>
      <c r="E46" s="30"/>
      <c r="F46" s="25"/>
      <c r="G46" s="25"/>
      <c r="H46" s="25"/>
      <c r="I46" s="25"/>
    </row>
    <row r="47" spans="1:9" ht="15" x14ac:dyDescent="0.2">
      <c r="A47" s="25"/>
      <c r="B47" s="25"/>
      <c r="C47" s="25"/>
      <c r="D47" s="39"/>
      <c r="E47" s="30"/>
      <c r="F47" s="25"/>
      <c r="G47" s="25"/>
      <c r="H47" s="25"/>
      <c r="I47" s="25"/>
    </row>
    <row r="48" spans="1:9" ht="15" x14ac:dyDescent="0.2">
      <c r="A48" s="25"/>
      <c r="B48" s="25"/>
      <c r="C48" s="25"/>
      <c r="D48" s="39"/>
      <c r="E48" s="30"/>
      <c r="F48" s="25"/>
      <c r="G48" s="25"/>
      <c r="H48" s="25"/>
      <c r="I48" s="25"/>
    </row>
    <row r="49" spans="1:9" ht="15" x14ac:dyDescent="0.2">
      <c r="A49" s="25"/>
      <c r="B49" s="25"/>
      <c r="C49" s="25"/>
      <c r="D49" s="39"/>
      <c r="E49" s="30"/>
      <c r="F49" s="25"/>
      <c r="G49" s="25"/>
      <c r="H49" s="25"/>
      <c r="I49" s="25"/>
    </row>
    <row r="50" spans="1:9" ht="15" x14ac:dyDescent="0.2">
      <c r="A50" s="25"/>
      <c r="B50" s="25"/>
      <c r="C50" s="25"/>
      <c r="D50" s="39"/>
      <c r="E50" s="30"/>
      <c r="F50" s="25"/>
      <c r="G50" s="25"/>
      <c r="H50" s="25"/>
      <c r="I50" s="25"/>
    </row>
    <row r="51" spans="1:9" ht="15" x14ac:dyDescent="0.2">
      <c r="A51" s="25"/>
      <c r="B51" s="25"/>
      <c r="C51" s="25"/>
      <c r="D51" s="39"/>
      <c r="E51" s="30"/>
      <c r="F51" s="25"/>
      <c r="G51" s="25"/>
      <c r="H51" s="25"/>
      <c r="I51" s="25"/>
    </row>
    <row r="52" spans="1:9" ht="15" x14ac:dyDescent="0.2">
      <c r="A52" s="25"/>
      <c r="B52" s="25"/>
      <c r="C52" s="25"/>
      <c r="D52" s="39"/>
      <c r="E52" s="27"/>
      <c r="F52" s="25"/>
      <c r="G52" s="25"/>
      <c r="H52" s="25"/>
      <c r="I52" s="25"/>
    </row>
    <row r="53" spans="1:9" ht="15" x14ac:dyDescent="0.2">
      <c r="A53" s="25"/>
      <c r="B53" s="25"/>
      <c r="C53" s="25"/>
      <c r="D53" s="39"/>
      <c r="E53" s="27"/>
      <c r="F53" s="25"/>
      <c r="G53" s="25"/>
      <c r="H53" s="25"/>
      <c r="I53" s="25"/>
    </row>
    <row r="54" spans="1:9" ht="15" x14ac:dyDescent="0.2">
      <c r="A54" s="25"/>
      <c r="B54" s="25"/>
      <c r="C54" s="25"/>
      <c r="D54" s="39"/>
      <c r="E54" s="27"/>
      <c r="F54" s="25"/>
      <c r="G54" s="25"/>
      <c r="H54" s="25"/>
      <c r="I54" s="25"/>
    </row>
    <row r="55" spans="1:9" ht="15" x14ac:dyDescent="0.2">
      <c r="A55" s="25"/>
      <c r="B55" s="25"/>
      <c r="C55" s="25"/>
      <c r="D55" s="32"/>
      <c r="E55" s="27"/>
      <c r="F55" s="25"/>
      <c r="G55" s="25"/>
      <c r="H55" s="25"/>
      <c r="I55" s="25"/>
    </row>
    <row r="56" spans="1:9" ht="13.5" customHeight="1" x14ac:dyDescent="0.2">
      <c r="A56" s="25"/>
      <c r="B56" s="25"/>
      <c r="C56" s="40" t="s">
        <v>53</v>
      </c>
      <c r="D56" s="40" t="s">
        <v>54</v>
      </c>
      <c r="E56" s="40" t="s">
        <v>55</v>
      </c>
      <c r="F56" s="40" t="s">
        <v>56</v>
      </c>
      <c r="G56" s="40" t="s">
        <v>57</v>
      </c>
      <c r="H56" s="25"/>
      <c r="I56" s="25"/>
    </row>
    <row r="57" spans="1:9" ht="24.95" customHeight="1" x14ac:dyDescent="0.2">
      <c r="A57" s="25"/>
      <c r="B57" s="25"/>
      <c r="C57" s="41" t="s">
        <v>58</v>
      </c>
      <c r="D57" s="220"/>
      <c r="E57" s="221"/>
      <c r="F57" s="220"/>
      <c r="G57" s="222"/>
      <c r="H57" s="25"/>
      <c r="I57" s="25"/>
    </row>
    <row r="58" spans="1:9" ht="24.95" customHeight="1" x14ac:dyDescent="0.2">
      <c r="A58" s="25"/>
      <c r="B58" s="25"/>
      <c r="C58" s="44" t="s">
        <v>93</v>
      </c>
      <c r="D58" s="45"/>
      <c r="E58" s="42"/>
      <c r="F58" s="46"/>
      <c r="G58" s="47"/>
      <c r="H58" s="25"/>
      <c r="I58" s="25"/>
    </row>
    <row r="59" spans="1:9" ht="24.95" customHeight="1" x14ac:dyDescent="0.2">
      <c r="A59" s="25"/>
      <c r="B59" s="25"/>
      <c r="C59" s="44" t="s">
        <v>94</v>
      </c>
      <c r="D59" s="48"/>
      <c r="E59" s="45"/>
      <c r="F59" s="49"/>
      <c r="G59" s="50"/>
      <c r="H59" s="25"/>
      <c r="I59" s="25"/>
    </row>
    <row r="60" spans="1:9" ht="24.75" customHeight="1" x14ac:dyDescent="0.2">
      <c r="A60" s="25"/>
      <c r="B60" s="25"/>
      <c r="C60" s="41" t="s">
        <v>59</v>
      </c>
      <c r="D60" s="220"/>
      <c r="E60" s="220"/>
      <c r="F60" s="223"/>
      <c r="G60" s="222"/>
      <c r="H60" s="25"/>
      <c r="I60" s="25"/>
    </row>
    <row r="61" spans="1:9" ht="24.95" customHeight="1" x14ac:dyDescent="0.2">
      <c r="A61" s="25"/>
      <c r="B61" s="25"/>
      <c r="C61" s="44" t="s">
        <v>93</v>
      </c>
      <c r="D61" s="48"/>
      <c r="E61" s="51"/>
      <c r="F61" s="46"/>
      <c r="G61" s="47"/>
      <c r="H61" s="25"/>
      <c r="I61" s="25"/>
    </row>
    <row r="62" spans="1:9" ht="24.75" customHeight="1" x14ac:dyDescent="0.2">
      <c r="A62" s="25"/>
      <c r="B62" s="52"/>
      <c r="C62" s="53" t="s">
        <v>94</v>
      </c>
      <c r="D62" s="48"/>
      <c r="E62" s="54"/>
      <c r="F62" s="49"/>
      <c r="G62" s="50"/>
      <c r="H62" s="52"/>
      <c r="I62" s="25"/>
    </row>
    <row r="63" spans="1:9" x14ac:dyDescent="0.2">
      <c r="A63" s="25"/>
      <c r="B63" s="52"/>
      <c r="C63" s="52"/>
      <c r="D63" s="52"/>
      <c r="E63" s="52"/>
      <c r="F63" s="52"/>
      <c r="G63" s="52"/>
      <c r="H63" s="52"/>
      <c r="I63" s="25"/>
    </row>
    <row r="64" spans="1:9" x14ac:dyDescent="0.2">
      <c r="A64" s="25"/>
      <c r="B64" s="52"/>
      <c r="C64" s="52"/>
      <c r="D64" s="52"/>
      <c r="E64" s="52"/>
      <c r="F64" s="52"/>
      <c r="G64" s="52"/>
      <c r="H64" s="52"/>
      <c r="I64" s="25"/>
    </row>
    <row r="65" spans="1:9" x14ac:dyDescent="0.2">
      <c r="A65" s="25"/>
      <c r="B65" s="52"/>
      <c r="C65" s="52"/>
      <c r="D65" s="52"/>
      <c r="E65" s="52"/>
      <c r="F65" s="52"/>
      <c r="G65" s="52"/>
      <c r="H65" s="52"/>
      <c r="I65" s="25"/>
    </row>
    <row r="66" spans="1:9" ht="12.75" customHeight="1" x14ac:dyDescent="0.2">
      <c r="A66" s="25"/>
      <c r="B66" s="52"/>
      <c r="C66" s="52"/>
      <c r="D66" s="52"/>
      <c r="E66" s="52"/>
      <c r="F66" s="52"/>
      <c r="G66" s="52"/>
      <c r="H66" s="52"/>
      <c r="I66" s="25"/>
    </row>
    <row r="67" spans="1:9" x14ac:dyDescent="0.2">
      <c r="A67" s="25"/>
      <c r="B67" s="52"/>
      <c r="C67" s="52"/>
      <c r="D67" s="52"/>
      <c r="E67" s="52"/>
      <c r="F67" s="52"/>
      <c r="G67" s="52"/>
      <c r="H67" s="52"/>
      <c r="I67" s="25"/>
    </row>
    <row r="68" spans="1:9" x14ac:dyDescent="0.2">
      <c r="A68" s="25"/>
      <c r="B68" s="52"/>
      <c r="C68" s="52"/>
      <c r="D68" s="52"/>
      <c r="E68" s="52"/>
      <c r="F68" s="52"/>
      <c r="G68" s="52"/>
      <c r="H68" s="52"/>
      <c r="I68" s="25"/>
    </row>
    <row r="69" spans="1:9" x14ac:dyDescent="0.2">
      <c r="A69" s="25"/>
      <c r="B69" s="52"/>
      <c r="C69" s="52"/>
      <c r="D69" s="52"/>
      <c r="E69" s="52"/>
      <c r="F69" s="52"/>
      <c r="G69" s="52"/>
      <c r="H69" s="52"/>
      <c r="I69" s="25"/>
    </row>
    <row r="70" spans="1:9" x14ac:dyDescent="0.2">
      <c r="A70" s="25"/>
      <c r="B70" s="52"/>
      <c r="C70" s="52"/>
      <c r="D70" s="52"/>
      <c r="E70" s="52"/>
      <c r="F70" s="52"/>
      <c r="G70" s="52"/>
      <c r="H70" s="52"/>
      <c r="I70" s="25"/>
    </row>
    <row r="71" spans="1:9" x14ac:dyDescent="0.2">
      <c r="A71" s="25"/>
      <c r="B71" s="52"/>
      <c r="C71" s="52"/>
      <c r="D71" s="52"/>
      <c r="E71" s="52"/>
      <c r="F71" s="52"/>
      <c r="G71" s="52"/>
      <c r="H71" s="52"/>
      <c r="I71" s="25"/>
    </row>
    <row r="72" spans="1:9" x14ac:dyDescent="0.2">
      <c r="A72" s="25"/>
      <c r="B72" s="52"/>
      <c r="C72" s="52"/>
      <c r="D72" s="52"/>
      <c r="E72" s="52"/>
      <c r="F72" s="52"/>
      <c r="G72" s="52"/>
      <c r="H72" s="52"/>
      <c r="I72" s="25"/>
    </row>
    <row r="73" spans="1:9" x14ac:dyDescent="0.2">
      <c r="A73" s="25"/>
      <c r="B73" s="52"/>
      <c r="C73" s="52"/>
      <c r="D73" s="52"/>
      <c r="E73" s="52"/>
      <c r="F73" s="52"/>
      <c r="G73" s="52"/>
      <c r="H73" s="52"/>
      <c r="I73" s="25"/>
    </row>
    <row r="74" spans="1:9" x14ac:dyDescent="0.2">
      <c r="A74" s="25"/>
      <c r="B74" s="52"/>
      <c r="C74" s="52"/>
      <c r="D74" s="52"/>
      <c r="E74" s="52"/>
      <c r="F74" s="52"/>
      <c r="G74" s="52"/>
      <c r="H74" s="52"/>
      <c r="I74" s="25"/>
    </row>
    <row r="75" spans="1:9" x14ac:dyDescent="0.2">
      <c r="A75" s="25"/>
      <c r="B75" s="52"/>
      <c r="C75" s="52"/>
      <c r="D75" s="52"/>
      <c r="E75" s="52"/>
      <c r="F75" s="52"/>
      <c r="G75" s="52"/>
      <c r="H75" s="52"/>
      <c r="I75" s="25"/>
    </row>
    <row r="76" spans="1:9" x14ac:dyDescent="0.2">
      <c r="A76" s="25"/>
      <c r="B76" s="52"/>
      <c r="C76" s="52"/>
      <c r="D76" s="52"/>
      <c r="E76" s="52"/>
      <c r="F76" s="52"/>
      <c r="G76" s="52"/>
      <c r="H76" s="52"/>
      <c r="I76" s="25"/>
    </row>
    <row r="77" spans="1:9" x14ac:dyDescent="0.2">
      <c r="A77" s="25"/>
      <c r="B77" s="52"/>
      <c r="C77" s="52"/>
      <c r="D77" s="52"/>
      <c r="E77" s="52"/>
      <c r="F77" s="52"/>
      <c r="G77" s="52"/>
      <c r="H77" s="52"/>
      <c r="I77" s="25"/>
    </row>
    <row r="78" spans="1:9" x14ac:dyDescent="0.2">
      <c r="A78" s="25"/>
      <c r="B78" s="25"/>
      <c r="C78" s="25"/>
      <c r="D78" s="25"/>
      <c r="E78" s="25"/>
      <c r="F78" s="25"/>
      <c r="G78" s="25"/>
      <c r="H78" s="25"/>
      <c r="I78" s="25"/>
    </row>
    <row r="79" spans="1:9" x14ac:dyDescent="0.2">
      <c r="A79" s="25"/>
      <c r="B79" s="25"/>
      <c r="C79" s="25"/>
      <c r="D79" s="25"/>
      <c r="E79" s="25"/>
      <c r="F79" s="25"/>
      <c r="G79" s="25"/>
      <c r="H79" s="25"/>
      <c r="I79" s="25"/>
    </row>
    <row r="80" spans="1:9" x14ac:dyDescent="0.2">
      <c r="A80" s="25"/>
      <c r="B80" s="25"/>
      <c r="C80" s="25"/>
      <c r="D80" s="25"/>
      <c r="E80" s="25"/>
      <c r="F80" s="25"/>
      <c r="G80" s="25"/>
      <c r="H80" s="25"/>
      <c r="I80" s="25"/>
    </row>
    <row r="81" spans="1:9" x14ac:dyDescent="0.2">
      <c r="A81" s="25"/>
      <c r="B81" s="25"/>
      <c r="C81" s="25"/>
      <c r="D81" s="25"/>
      <c r="E81" s="25"/>
      <c r="F81" s="25"/>
      <c r="G81" s="25"/>
      <c r="H81" s="25"/>
      <c r="I81" s="25"/>
    </row>
    <row r="82" spans="1:9" x14ac:dyDescent="0.2">
      <c r="A82" s="25"/>
      <c r="B82" s="25"/>
      <c r="C82" s="25"/>
      <c r="D82" s="25"/>
      <c r="E82" s="25"/>
      <c r="F82" s="25"/>
      <c r="G82" s="25"/>
      <c r="H82" s="25"/>
      <c r="I82" s="25"/>
    </row>
    <row r="83" spans="1:9" x14ac:dyDescent="0.2">
      <c r="A83" s="25"/>
      <c r="B83" s="25"/>
      <c r="C83" s="25"/>
      <c r="D83" s="25"/>
      <c r="E83" s="25"/>
      <c r="F83" s="25"/>
      <c r="G83" s="25"/>
      <c r="H83" s="25"/>
      <c r="I83" s="25"/>
    </row>
    <row r="84" spans="1:9" x14ac:dyDescent="0.2">
      <c r="A84" s="25"/>
      <c r="B84" s="25"/>
      <c r="C84" s="25"/>
      <c r="D84" s="25"/>
      <c r="E84" s="25"/>
      <c r="F84" s="25"/>
      <c r="G84" s="25"/>
      <c r="H84" s="25"/>
      <c r="I84" s="25"/>
    </row>
    <row r="85" spans="1:9" x14ac:dyDescent="0.2">
      <c r="A85" s="25"/>
      <c r="B85" s="25"/>
      <c r="C85" s="25"/>
      <c r="D85" s="25"/>
      <c r="E85" s="25"/>
      <c r="F85" s="25"/>
      <c r="G85" s="25"/>
      <c r="H85" s="25"/>
      <c r="I85" s="25"/>
    </row>
    <row r="86" spans="1:9" x14ac:dyDescent="0.2">
      <c r="A86" s="25"/>
      <c r="B86" s="25"/>
      <c r="C86" s="25"/>
      <c r="D86" s="25"/>
      <c r="E86" s="25"/>
      <c r="F86" s="25"/>
      <c r="G86" s="25"/>
      <c r="H86" s="25"/>
      <c r="I86" s="25"/>
    </row>
    <row r="87" spans="1:9" x14ac:dyDescent="0.2">
      <c r="A87" s="25"/>
      <c r="B87" s="25"/>
      <c r="C87" s="25"/>
      <c r="D87" s="25"/>
      <c r="E87" s="25"/>
      <c r="F87" s="25"/>
      <c r="G87" s="25"/>
      <c r="H87" s="25"/>
      <c r="I87" s="25"/>
    </row>
    <row r="88" spans="1:9" x14ac:dyDescent="0.2">
      <c r="A88" s="25"/>
      <c r="B88" s="25"/>
      <c r="C88" s="25"/>
      <c r="D88" s="25"/>
      <c r="E88" s="25"/>
      <c r="F88" s="25"/>
      <c r="G88" s="25"/>
      <c r="H88" s="25"/>
      <c r="I88" s="25"/>
    </row>
    <row r="89" spans="1:9" x14ac:dyDescent="0.2">
      <c r="A89" s="25"/>
      <c r="B89" s="25"/>
      <c r="C89" s="25"/>
      <c r="D89" s="25"/>
      <c r="E89" s="25"/>
      <c r="F89" s="25"/>
      <c r="G89" s="25"/>
      <c r="H89" s="25"/>
      <c r="I89" s="25"/>
    </row>
    <row r="90" spans="1:9" x14ac:dyDescent="0.2">
      <c r="A90" s="25"/>
      <c r="B90" s="25"/>
      <c r="C90" s="25"/>
      <c r="D90" s="25"/>
      <c r="E90" s="25"/>
      <c r="F90" s="25"/>
      <c r="G90" s="25"/>
      <c r="H90" s="25"/>
      <c r="I90" s="25"/>
    </row>
    <row r="91" spans="1:9" x14ac:dyDescent="0.2">
      <c r="A91" s="25"/>
      <c r="B91" s="25"/>
      <c r="C91" s="25"/>
      <c r="D91" s="25"/>
      <c r="E91" s="25"/>
      <c r="F91" s="25"/>
      <c r="G91" s="25"/>
      <c r="H91" s="25"/>
      <c r="I91" s="25"/>
    </row>
    <row r="92" spans="1:9" x14ac:dyDescent="0.2">
      <c r="A92" s="25"/>
      <c r="B92" s="25"/>
      <c r="C92" s="25"/>
      <c r="D92" s="25"/>
      <c r="E92" s="25"/>
      <c r="F92" s="25"/>
      <c r="G92" s="25"/>
      <c r="H92" s="25"/>
      <c r="I92" s="25"/>
    </row>
  </sheetData>
  <sheetProtection insertHyperlinks="0"/>
  <customSheetViews>
    <customSheetView guid="{CC986834-C5EF-4D95-B3AC-4C40FC8B3973}" showGridLines="0" zeroValues="0" fitToPage="1" printArea="1" view="pageLayout" showRuler="0" topLeftCell="A33">
      <selection activeCell="C11" sqref="C11"/>
      <pageMargins left="0.25" right="0.25" top="0.75" bottom="0.75" header="0.3" footer="0.3"/>
      <pageSetup scale="62" orientation="portrait" cellComments="asDisplayed" horizontalDpi="300" verticalDpi="300" r:id="rId1"/>
      <headerFooter scaleWithDoc="0" alignWithMargins="0"/>
    </customSheetView>
  </customSheetViews>
  <phoneticPr fontId="0" type="noConversion"/>
  <hyperlinks>
    <hyperlink ref="D28" r:id="rId2" xr:uid="{00000000-0004-0000-0000-000000000000}"/>
    <hyperlink ref="G28" r:id="rId3" xr:uid="{2B55DEC5-D134-4562-90E3-3596859446BB}"/>
  </hyperlinks>
  <pageMargins left="0.7" right="0.7" top="0.75" bottom="0.75" header="0.3" footer="0.3"/>
  <pageSetup scale="52" orientation="portrait" cellComments="asDisplayed" horizontalDpi="300" verticalDpi="300" r:id="rId4"/>
  <headerFooter scaleWithDoc="0" alignWithMargins="0"/>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47"/>
    <pageSetUpPr fitToPage="1"/>
  </sheetPr>
  <dimension ref="A1:L97"/>
  <sheetViews>
    <sheetView showGridLines="0" showZeros="0" view="pageLayout" zoomScale="60" zoomScaleNormal="40" zoomScalePageLayoutView="60" workbookViewId="0">
      <selection activeCell="H67" sqref="H67"/>
    </sheetView>
  </sheetViews>
  <sheetFormatPr defaultColWidth="9.140625" defaultRowHeight="12.75" x14ac:dyDescent="0.2"/>
  <cols>
    <col min="1" max="1" width="8.28515625" customWidth="1"/>
    <col min="2" max="2" width="20.7109375" customWidth="1"/>
    <col min="3" max="3" width="64.7109375" customWidth="1"/>
    <col min="4" max="4" width="65.85546875" customWidth="1"/>
    <col min="5" max="5" width="24.7109375" customWidth="1"/>
    <col min="6" max="6" width="43" customWidth="1"/>
    <col min="7" max="7" width="34.85546875" customWidth="1"/>
    <col min="8" max="8" width="31.42578125" customWidth="1"/>
    <col min="9" max="9" width="18.28515625" customWidth="1"/>
    <col min="10" max="10" width="18.85546875" customWidth="1"/>
    <col min="11" max="11" width="25.28515625" customWidth="1"/>
    <col min="12" max="12" width="3.140625" customWidth="1"/>
  </cols>
  <sheetData>
    <row r="1" spans="1:12" x14ac:dyDescent="0.2">
      <c r="A1" s="25"/>
      <c r="B1" s="228" t="s">
        <v>33</v>
      </c>
      <c r="C1" s="228"/>
      <c r="D1" s="228"/>
      <c r="E1" s="228"/>
      <c r="F1" s="228"/>
      <c r="G1" s="228"/>
      <c r="H1" s="228"/>
      <c r="I1" s="228"/>
      <c r="J1" s="228"/>
      <c r="K1" s="228"/>
      <c r="L1" s="228"/>
    </row>
    <row r="2" spans="1:12" x14ac:dyDescent="0.2">
      <c r="A2" s="25"/>
      <c r="B2" s="228"/>
      <c r="C2" s="228"/>
      <c r="D2" s="228"/>
      <c r="E2" s="228"/>
      <c r="F2" s="228"/>
      <c r="G2" s="228"/>
      <c r="H2" s="228"/>
      <c r="I2" s="228"/>
      <c r="J2" s="228"/>
      <c r="K2" s="228"/>
      <c r="L2" s="228"/>
    </row>
    <row r="3" spans="1:12" ht="18" x14ac:dyDescent="0.25">
      <c r="A3" s="25"/>
      <c r="B3" s="25"/>
      <c r="C3" s="25"/>
      <c r="D3" s="25"/>
      <c r="E3" s="26" t="s">
        <v>199</v>
      </c>
      <c r="F3" s="25"/>
      <c r="G3" s="25"/>
      <c r="H3" s="25"/>
      <c r="I3" s="55" t="s">
        <v>172</v>
      </c>
      <c r="J3" s="25"/>
      <c r="K3" s="25"/>
      <c r="L3" s="25"/>
    </row>
    <row r="4" spans="1:12" x14ac:dyDescent="0.2">
      <c r="A4" s="25"/>
      <c r="B4" s="25"/>
      <c r="C4" s="25"/>
      <c r="D4" s="25"/>
      <c r="E4" s="25"/>
      <c r="F4" s="25"/>
      <c r="G4" s="25"/>
      <c r="H4" s="25"/>
      <c r="I4" s="25"/>
      <c r="J4" s="25"/>
      <c r="K4" s="25"/>
      <c r="L4" s="25"/>
    </row>
    <row r="5" spans="1:12" ht="15" x14ac:dyDescent="0.25">
      <c r="A5" s="25"/>
      <c r="B5" s="25"/>
      <c r="C5" s="25"/>
      <c r="D5" s="25"/>
      <c r="E5" s="25"/>
      <c r="F5" s="25"/>
      <c r="G5" s="25"/>
      <c r="H5" s="25"/>
      <c r="I5" s="56">
        <f>Info!E32</f>
        <v>0</v>
      </c>
      <c r="J5" s="56"/>
      <c r="K5" s="25"/>
      <c r="L5" s="25"/>
    </row>
    <row r="6" spans="1:12" ht="15" x14ac:dyDescent="0.25">
      <c r="A6" s="25"/>
      <c r="B6" s="25"/>
      <c r="C6" s="25"/>
      <c r="D6" s="25"/>
      <c r="E6" s="25"/>
      <c r="F6" s="25"/>
      <c r="G6" s="25"/>
      <c r="H6" s="25"/>
      <c r="I6" s="57">
        <f>Info!E33</f>
        <v>0</v>
      </c>
      <c r="J6" s="56"/>
      <c r="K6" s="25"/>
      <c r="L6" s="25"/>
    </row>
    <row r="7" spans="1:12" x14ac:dyDescent="0.2">
      <c r="A7" s="25"/>
      <c r="B7" s="25"/>
      <c r="C7" s="25"/>
      <c r="D7" s="25"/>
      <c r="E7" s="25"/>
      <c r="F7" s="25"/>
      <c r="G7" s="25"/>
      <c r="H7" s="25"/>
      <c r="I7" s="25"/>
      <c r="J7" s="25"/>
      <c r="K7" s="25"/>
      <c r="L7" s="25"/>
    </row>
    <row r="8" spans="1:12" x14ac:dyDescent="0.2">
      <c r="A8" s="25"/>
      <c r="B8" s="25"/>
      <c r="C8" s="25"/>
      <c r="D8" s="25"/>
      <c r="E8" s="25"/>
      <c r="F8" s="25"/>
      <c r="G8" s="25"/>
      <c r="H8" s="25"/>
      <c r="I8" s="25"/>
      <c r="J8" s="25"/>
      <c r="K8" s="25"/>
      <c r="L8" s="25"/>
    </row>
    <row r="9" spans="1:12" x14ac:dyDescent="0.2">
      <c r="A9" s="25"/>
      <c r="B9" s="25"/>
      <c r="C9" s="25"/>
      <c r="D9" s="25"/>
      <c r="E9" s="25"/>
      <c r="F9" s="25"/>
      <c r="G9" s="25"/>
      <c r="H9" s="25"/>
      <c r="I9" s="25"/>
      <c r="J9" s="25"/>
      <c r="K9" s="25"/>
      <c r="L9" s="25"/>
    </row>
    <row r="10" spans="1:12" ht="63" x14ac:dyDescent="0.25">
      <c r="A10" s="25"/>
      <c r="B10" s="211" t="s">
        <v>49</v>
      </c>
      <c r="C10" s="211" t="s">
        <v>139</v>
      </c>
      <c r="D10" s="211" t="s">
        <v>50</v>
      </c>
      <c r="E10" s="211" t="s">
        <v>74</v>
      </c>
      <c r="F10" s="211" t="s">
        <v>170</v>
      </c>
      <c r="G10" s="211" t="s">
        <v>200</v>
      </c>
      <c r="H10" s="211" t="s">
        <v>201</v>
      </c>
      <c r="I10" s="212" t="s">
        <v>96</v>
      </c>
      <c r="J10" s="212" t="s">
        <v>113</v>
      </c>
      <c r="K10" s="211" t="s">
        <v>52</v>
      </c>
      <c r="L10" s="63"/>
    </row>
    <row r="11" spans="1:12" x14ac:dyDescent="0.2">
      <c r="A11" s="25"/>
      <c r="B11" s="59"/>
      <c r="C11" s="59"/>
      <c r="D11" s="59"/>
      <c r="E11" s="59"/>
      <c r="F11" s="59"/>
      <c r="G11" s="60"/>
      <c r="H11" s="60"/>
      <c r="I11" s="60"/>
      <c r="J11" s="60"/>
      <c r="K11" s="62"/>
      <c r="L11" s="64"/>
    </row>
    <row r="12" spans="1:12" x14ac:dyDescent="0.2">
      <c r="A12" s="25"/>
      <c r="B12" s="59"/>
      <c r="C12" s="59"/>
      <c r="D12" s="59"/>
      <c r="E12" s="59"/>
      <c r="F12" s="59"/>
      <c r="G12" s="60"/>
      <c r="H12" s="60"/>
      <c r="I12" s="60"/>
      <c r="J12" s="60"/>
      <c r="K12" s="62"/>
      <c r="L12" s="64"/>
    </row>
    <row r="13" spans="1:12" x14ac:dyDescent="0.2">
      <c r="A13" s="25"/>
      <c r="B13" s="43"/>
      <c r="C13" s="59"/>
      <c r="D13" s="59"/>
      <c r="E13" s="59"/>
      <c r="F13" s="59"/>
      <c r="G13" s="60"/>
      <c r="H13" s="60"/>
      <c r="I13" s="60"/>
      <c r="J13" s="60"/>
      <c r="K13" s="62"/>
      <c r="L13" s="64"/>
    </row>
    <row r="14" spans="1:12" x14ac:dyDescent="0.2">
      <c r="A14" s="25"/>
      <c r="B14" s="59"/>
      <c r="C14" s="59"/>
      <c r="D14" s="59"/>
      <c r="E14" s="59"/>
      <c r="F14" s="59"/>
      <c r="G14" s="60"/>
      <c r="H14" s="60"/>
      <c r="I14" s="60"/>
      <c r="J14" s="60"/>
      <c r="K14" s="62"/>
      <c r="L14" s="64"/>
    </row>
    <row r="15" spans="1:12" x14ac:dyDescent="0.2">
      <c r="A15" s="25"/>
      <c r="B15" s="59"/>
      <c r="C15" s="59"/>
      <c r="D15" s="59"/>
      <c r="E15" s="59"/>
      <c r="F15" s="59"/>
      <c r="G15" s="60"/>
      <c r="H15" s="60"/>
      <c r="I15" s="60"/>
      <c r="J15" s="60"/>
      <c r="K15" s="62"/>
      <c r="L15" s="64"/>
    </row>
    <row r="16" spans="1:12" x14ac:dyDescent="0.2">
      <c r="A16" s="25"/>
      <c r="B16" s="59"/>
      <c r="C16" s="59"/>
      <c r="D16" s="59"/>
      <c r="E16" s="59"/>
      <c r="F16" s="59"/>
      <c r="G16" s="60"/>
      <c r="H16" s="60"/>
      <c r="I16" s="60"/>
      <c r="J16" s="60"/>
      <c r="K16" s="62"/>
      <c r="L16" s="64"/>
    </row>
    <row r="17" spans="1:12" ht="13.5" thickBot="1" x14ac:dyDescent="0.25">
      <c r="A17" s="25"/>
      <c r="B17" s="59"/>
      <c r="C17" s="59"/>
      <c r="D17" s="59"/>
      <c r="E17" s="59"/>
      <c r="F17" s="59"/>
      <c r="G17" s="61"/>
      <c r="H17" s="61"/>
      <c r="I17" s="61"/>
      <c r="J17" s="60"/>
      <c r="K17" s="62"/>
      <c r="L17" s="64"/>
    </row>
    <row r="18" spans="1:12" ht="13.5" thickTop="1" x14ac:dyDescent="0.2">
      <c r="A18" s="25"/>
      <c r="B18" s="25"/>
      <c r="C18" s="25"/>
      <c r="D18" s="25"/>
      <c r="E18" s="25"/>
      <c r="F18" s="65" t="s">
        <v>61</v>
      </c>
      <c r="G18" s="72">
        <f>SUM(G11:G17)</f>
        <v>0</v>
      </c>
      <c r="H18" s="73">
        <f>SUM(H11:H17)</f>
        <v>0</v>
      </c>
      <c r="I18" s="73">
        <f>SUM(I11:I17)</f>
        <v>0</v>
      </c>
      <c r="J18" s="72">
        <f>SUM(J11:J17)</f>
        <v>0</v>
      </c>
      <c r="K18" s="25"/>
      <c r="L18" s="25"/>
    </row>
    <row r="19" spans="1:12" x14ac:dyDescent="0.2">
      <c r="A19" s="25"/>
      <c r="B19" s="25"/>
      <c r="C19" s="25"/>
      <c r="D19" s="25"/>
      <c r="E19" s="25"/>
      <c r="F19" s="25"/>
      <c r="G19" s="25"/>
      <c r="H19" s="25"/>
      <c r="I19" s="25"/>
      <c r="J19" s="25"/>
      <c r="K19" s="25"/>
      <c r="L19" s="25"/>
    </row>
    <row r="20" spans="1:12" ht="15.75" x14ac:dyDescent="0.25">
      <c r="A20" s="25"/>
      <c r="B20" s="79" t="s">
        <v>174</v>
      </c>
      <c r="C20" s="27"/>
      <c r="D20" s="27"/>
      <c r="E20" s="27"/>
      <c r="F20" s="27"/>
      <c r="G20" s="27"/>
      <c r="H20" s="27"/>
      <c r="I20" s="27"/>
      <c r="J20" s="27"/>
      <c r="K20" s="27"/>
      <c r="L20" s="25"/>
    </row>
    <row r="21" spans="1:12" ht="47.25" x14ac:dyDescent="0.25">
      <c r="A21" s="25"/>
      <c r="B21" s="211" t="s">
        <v>49</v>
      </c>
      <c r="C21" s="211" t="s">
        <v>139</v>
      </c>
      <c r="D21" s="211" t="s">
        <v>50</v>
      </c>
      <c r="E21" s="211" t="s">
        <v>167</v>
      </c>
      <c r="F21" s="211" t="s">
        <v>170</v>
      </c>
      <c r="G21" s="211" t="s">
        <v>200</v>
      </c>
      <c r="H21" s="211" t="s">
        <v>201</v>
      </c>
      <c r="I21" s="211" t="s">
        <v>51</v>
      </c>
      <c r="J21" s="212" t="s">
        <v>96</v>
      </c>
      <c r="K21" s="211" t="s">
        <v>52</v>
      </c>
      <c r="L21" s="63"/>
    </row>
    <row r="22" spans="1:12" ht="15" x14ac:dyDescent="0.2">
      <c r="A22" s="25"/>
      <c r="B22" s="213"/>
      <c r="C22" s="213"/>
      <c r="D22" s="213"/>
      <c r="E22" s="213"/>
      <c r="F22" s="213"/>
      <c r="G22" s="214"/>
      <c r="H22" s="214"/>
      <c r="I22" s="214"/>
      <c r="J22" s="214"/>
      <c r="K22" s="215"/>
      <c r="L22" s="64"/>
    </row>
    <row r="23" spans="1:12" x14ac:dyDescent="0.2">
      <c r="A23" s="25"/>
      <c r="B23" s="59"/>
      <c r="C23" s="67"/>
      <c r="D23" s="59"/>
      <c r="E23" s="59"/>
      <c r="F23" s="67"/>
      <c r="G23" s="60"/>
      <c r="H23" s="60"/>
      <c r="I23" s="60"/>
      <c r="J23" s="60"/>
      <c r="K23" s="62"/>
      <c r="L23" s="64"/>
    </row>
    <row r="24" spans="1:12" x14ac:dyDescent="0.2">
      <c r="A24" s="25"/>
      <c r="B24" s="59"/>
      <c r="C24" s="67"/>
      <c r="D24" s="59"/>
      <c r="E24" s="59"/>
      <c r="F24" s="67"/>
      <c r="G24" s="60"/>
      <c r="H24" s="60"/>
      <c r="I24" s="60"/>
      <c r="J24" s="60"/>
      <c r="K24" s="62"/>
      <c r="L24" s="64"/>
    </row>
    <row r="25" spans="1:12" x14ac:dyDescent="0.2">
      <c r="A25" s="25"/>
      <c r="B25" s="59"/>
      <c r="C25" s="67"/>
      <c r="D25" s="59"/>
      <c r="E25" s="59"/>
      <c r="F25" s="67"/>
      <c r="G25" s="60"/>
      <c r="H25" s="60"/>
      <c r="I25" s="60"/>
      <c r="J25" s="60"/>
      <c r="K25" s="62"/>
      <c r="L25" s="64"/>
    </row>
    <row r="26" spans="1:12" x14ac:dyDescent="0.2">
      <c r="A26" s="25"/>
      <c r="B26" s="59"/>
      <c r="C26" s="67"/>
      <c r="D26" s="59"/>
      <c r="E26" s="59"/>
      <c r="F26" s="67"/>
      <c r="G26" s="60"/>
      <c r="H26" s="60"/>
      <c r="I26" s="60"/>
      <c r="J26" s="60"/>
      <c r="K26" s="62"/>
      <c r="L26" s="64"/>
    </row>
    <row r="27" spans="1:12" x14ac:dyDescent="0.2">
      <c r="A27" s="25"/>
      <c r="B27" s="59"/>
      <c r="C27" s="67"/>
      <c r="D27" s="59"/>
      <c r="E27" s="59"/>
      <c r="F27" s="67"/>
      <c r="G27" s="60"/>
      <c r="H27" s="60"/>
      <c r="I27" s="60"/>
      <c r="J27" s="60"/>
      <c r="K27" s="62"/>
      <c r="L27" s="64"/>
    </row>
    <row r="28" spans="1:12" x14ac:dyDescent="0.2">
      <c r="A28" s="25"/>
      <c r="B28" s="59"/>
      <c r="C28" s="67"/>
      <c r="D28" s="59"/>
      <c r="E28" s="59"/>
      <c r="F28" s="67"/>
      <c r="G28" s="60"/>
      <c r="H28" s="60"/>
      <c r="I28" s="60"/>
      <c r="J28" s="60"/>
      <c r="K28" s="62"/>
      <c r="L28" s="64"/>
    </row>
    <row r="29" spans="1:12" x14ac:dyDescent="0.2">
      <c r="A29" s="25"/>
      <c r="B29" s="59"/>
      <c r="C29" s="67"/>
      <c r="D29" s="59"/>
      <c r="E29" s="59"/>
      <c r="F29" s="67"/>
      <c r="G29" s="60"/>
      <c r="H29" s="60"/>
      <c r="I29" s="60"/>
      <c r="J29" s="60"/>
      <c r="K29" s="62"/>
      <c r="L29" s="64"/>
    </row>
    <row r="30" spans="1:12" x14ac:dyDescent="0.2">
      <c r="A30" s="25"/>
      <c r="B30" s="59"/>
      <c r="C30" s="67"/>
      <c r="D30" s="59"/>
      <c r="E30" s="59"/>
      <c r="F30" s="67"/>
      <c r="G30" s="60"/>
      <c r="H30" s="60"/>
      <c r="I30" s="60"/>
      <c r="J30" s="60"/>
      <c r="K30" s="62"/>
      <c r="L30" s="64"/>
    </row>
    <row r="31" spans="1:12" x14ac:dyDescent="0.2">
      <c r="A31" s="25"/>
      <c r="B31" s="59"/>
      <c r="C31" s="67"/>
      <c r="D31" s="59"/>
      <c r="E31" s="59"/>
      <c r="F31" s="67"/>
      <c r="G31" s="60"/>
      <c r="H31" s="60"/>
      <c r="I31" s="60"/>
      <c r="J31" s="60"/>
      <c r="K31" s="62"/>
      <c r="L31" s="64"/>
    </row>
    <row r="32" spans="1:12" x14ac:dyDescent="0.2">
      <c r="A32" s="25"/>
      <c r="B32" s="59"/>
      <c r="C32" s="67"/>
      <c r="D32" s="59"/>
      <c r="E32" s="59"/>
      <c r="F32" s="67"/>
      <c r="G32" s="60"/>
      <c r="H32" s="60"/>
      <c r="I32" s="60"/>
      <c r="J32" s="60"/>
      <c r="K32" s="62"/>
      <c r="L32" s="64"/>
    </row>
    <row r="33" spans="1:12" x14ac:dyDescent="0.2">
      <c r="A33" s="25"/>
      <c r="B33" s="59"/>
      <c r="C33" s="67"/>
      <c r="D33" s="59"/>
      <c r="E33" s="43"/>
      <c r="F33" s="67"/>
      <c r="G33" s="60"/>
      <c r="H33" s="60"/>
      <c r="I33" s="60"/>
      <c r="J33" s="60"/>
      <c r="K33" s="68"/>
      <c r="L33" s="64"/>
    </row>
    <row r="34" spans="1:12" x14ac:dyDescent="0.2">
      <c r="A34" s="25"/>
      <c r="B34" s="59"/>
      <c r="C34" s="59"/>
      <c r="D34" s="59"/>
      <c r="E34" s="59"/>
      <c r="F34" s="67"/>
      <c r="G34" s="60"/>
      <c r="H34" s="60"/>
      <c r="I34" s="60"/>
      <c r="J34" s="60"/>
      <c r="K34" s="62"/>
      <c r="L34" s="64"/>
    </row>
    <row r="35" spans="1:12" x14ac:dyDescent="0.2">
      <c r="A35" s="25"/>
      <c r="B35" s="43"/>
      <c r="C35" s="67"/>
      <c r="D35" s="43"/>
      <c r="E35" s="59"/>
      <c r="F35" s="67"/>
      <c r="G35" s="60"/>
      <c r="H35" s="60"/>
      <c r="I35" s="60"/>
      <c r="J35" s="60"/>
      <c r="K35" s="62"/>
      <c r="L35" s="64"/>
    </row>
    <row r="36" spans="1:12" x14ac:dyDescent="0.2">
      <c r="A36" s="25"/>
      <c r="B36" s="59"/>
      <c r="C36" s="67"/>
      <c r="D36" s="59"/>
      <c r="E36" s="43"/>
      <c r="F36" s="67"/>
      <c r="G36" s="60"/>
      <c r="H36" s="60"/>
      <c r="I36" s="60"/>
      <c r="J36" s="60"/>
      <c r="K36" s="68"/>
      <c r="L36" s="64"/>
    </row>
    <row r="37" spans="1:12" x14ac:dyDescent="0.2">
      <c r="A37" s="25"/>
      <c r="B37" s="59"/>
      <c r="C37" s="59"/>
      <c r="D37" s="59"/>
      <c r="E37" s="59"/>
      <c r="F37" s="67"/>
      <c r="G37" s="60"/>
      <c r="H37" s="60"/>
      <c r="I37" s="60"/>
      <c r="J37" s="60"/>
      <c r="K37" s="62"/>
      <c r="L37" s="64"/>
    </row>
    <row r="38" spans="1:12" x14ac:dyDescent="0.2">
      <c r="A38" s="25"/>
      <c r="B38" s="43"/>
      <c r="C38" s="67"/>
      <c r="D38" s="43"/>
      <c r="E38" s="59"/>
      <c r="F38" s="67"/>
      <c r="G38" s="60"/>
      <c r="H38" s="60"/>
      <c r="I38" s="60"/>
      <c r="J38" s="60"/>
      <c r="K38" s="62"/>
      <c r="L38" s="64"/>
    </row>
    <row r="39" spans="1:12" x14ac:dyDescent="0.2">
      <c r="A39" s="25"/>
      <c r="B39" s="43"/>
      <c r="C39" s="59"/>
      <c r="D39" s="43"/>
      <c r="E39" s="59"/>
      <c r="F39" s="59"/>
      <c r="G39" s="60"/>
      <c r="H39" s="165"/>
      <c r="I39" s="60"/>
      <c r="J39" s="60"/>
      <c r="K39" s="62"/>
      <c r="L39" s="64"/>
    </row>
    <row r="40" spans="1:12" x14ac:dyDescent="0.2">
      <c r="A40" s="25"/>
      <c r="B40" s="43"/>
      <c r="C40" s="59"/>
      <c r="D40" s="43"/>
      <c r="E40" s="59"/>
      <c r="F40" s="59"/>
      <c r="G40" s="60"/>
      <c r="H40" s="165"/>
      <c r="I40" s="60"/>
      <c r="J40" s="60"/>
      <c r="K40" s="62"/>
      <c r="L40" s="64"/>
    </row>
    <row r="41" spans="1:12" x14ac:dyDescent="0.2">
      <c r="A41" s="25"/>
      <c r="B41" s="43"/>
      <c r="C41" s="59"/>
      <c r="D41" s="43"/>
      <c r="E41" s="43"/>
      <c r="F41" s="59"/>
      <c r="G41" s="60"/>
      <c r="H41" s="165"/>
      <c r="I41" s="60"/>
      <c r="J41" s="60"/>
      <c r="K41" s="62"/>
      <c r="L41" s="64"/>
    </row>
    <row r="42" spans="1:12" x14ac:dyDescent="0.2">
      <c r="A42" s="25"/>
      <c r="B42" s="43"/>
      <c r="C42" s="59"/>
      <c r="D42" s="43"/>
      <c r="E42" s="59"/>
      <c r="F42" s="59"/>
      <c r="G42" s="60"/>
      <c r="H42" s="165"/>
      <c r="I42" s="60"/>
      <c r="J42" s="60"/>
      <c r="K42" s="62"/>
      <c r="L42" s="64"/>
    </row>
    <row r="43" spans="1:12" x14ac:dyDescent="0.2">
      <c r="A43" s="25"/>
      <c r="B43" s="59"/>
      <c r="C43" s="59"/>
      <c r="D43" s="59"/>
      <c r="E43" s="59"/>
      <c r="F43" s="59"/>
      <c r="G43" s="60"/>
      <c r="H43" s="60"/>
      <c r="I43" s="60"/>
      <c r="J43" s="60"/>
      <c r="K43" s="62"/>
      <c r="L43" s="64"/>
    </row>
    <row r="44" spans="1:12" ht="13.5" thickBot="1" x14ac:dyDescent="0.25">
      <c r="A44" s="25"/>
      <c r="B44" s="59"/>
      <c r="C44" s="59"/>
      <c r="D44" s="59"/>
      <c r="E44" s="59"/>
      <c r="F44" s="59"/>
      <c r="G44" s="61"/>
      <c r="H44" s="61"/>
      <c r="I44" s="61"/>
      <c r="J44" s="69"/>
      <c r="K44" s="62"/>
      <c r="L44" s="64"/>
    </row>
    <row r="45" spans="1:12" ht="13.5" thickTop="1" x14ac:dyDescent="0.2">
      <c r="A45" s="25"/>
      <c r="B45" s="25"/>
      <c r="C45" s="25"/>
      <c r="D45" s="25"/>
      <c r="E45" s="25"/>
      <c r="F45" s="65" t="s">
        <v>61</v>
      </c>
      <c r="G45" s="72">
        <f>SUM(G22:G44)</f>
        <v>0</v>
      </c>
      <c r="H45" s="72">
        <f>SUM(H22:H44)</f>
        <v>0</v>
      </c>
      <c r="I45" s="72">
        <f>SUM(I22:I44)</f>
        <v>0</v>
      </c>
      <c r="J45" s="72">
        <f>SUM(J22:J44)</f>
        <v>0</v>
      </c>
      <c r="K45" s="70"/>
      <c r="L45" s="25"/>
    </row>
    <row r="46" spans="1:12" x14ac:dyDescent="0.2">
      <c r="A46" s="25"/>
      <c r="B46" s="25"/>
      <c r="C46" s="25"/>
      <c r="D46" s="25"/>
      <c r="E46" s="25"/>
      <c r="F46" s="25"/>
      <c r="G46" s="25"/>
      <c r="H46" s="25"/>
      <c r="I46" s="25"/>
      <c r="J46" s="25"/>
      <c r="K46" s="25"/>
      <c r="L46" s="25"/>
    </row>
    <row r="47" spans="1:12" ht="15.75" x14ac:dyDescent="0.25">
      <c r="A47" s="25"/>
      <c r="B47" s="79" t="s">
        <v>75</v>
      </c>
      <c r="C47" s="27"/>
      <c r="D47" s="27"/>
      <c r="E47" s="27"/>
      <c r="F47" s="27"/>
      <c r="G47" s="27"/>
      <c r="H47" s="27"/>
      <c r="I47" s="27"/>
      <c r="J47" s="27"/>
      <c r="K47" s="27"/>
      <c r="L47" s="25"/>
    </row>
    <row r="48" spans="1:12" ht="63" x14ac:dyDescent="0.25">
      <c r="A48" s="25"/>
      <c r="B48" s="211" t="s">
        <v>73</v>
      </c>
      <c r="C48" s="211" t="s">
        <v>139</v>
      </c>
      <c r="D48" s="211" t="s">
        <v>50</v>
      </c>
      <c r="E48" s="211" t="s">
        <v>168</v>
      </c>
      <c r="F48" s="211" t="s">
        <v>170</v>
      </c>
      <c r="G48" s="211" t="s">
        <v>202</v>
      </c>
      <c r="H48" s="211" t="s">
        <v>203</v>
      </c>
      <c r="I48" s="211" t="s">
        <v>76</v>
      </c>
      <c r="J48" s="216"/>
      <c r="K48" s="211" t="s">
        <v>52</v>
      </c>
      <c r="L48" s="63"/>
    </row>
    <row r="49" spans="1:12" x14ac:dyDescent="0.2">
      <c r="A49" s="25"/>
      <c r="B49" s="59"/>
      <c r="C49" s="59"/>
      <c r="D49" s="59"/>
      <c r="E49" s="59"/>
      <c r="F49" s="59"/>
      <c r="G49" s="60"/>
      <c r="H49" s="60"/>
      <c r="I49" s="60"/>
      <c r="J49" s="71"/>
      <c r="K49" s="62"/>
      <c r="L49" s="64"/>
    </row>
    <row r="50" spans="1:12" x14ac:dyDescent="0.2">
      <c r="A50" s="25"/>
      <c r="B50" s="59"/>
      <c r="C50" s="59"/>
      <c r="D50" s="59"/>
      <c r="E50" s="59"/>
      <c r="F50" s="59"/>
      <c r="G50" s="60"/>
      <c r="H50" s="60"/>
      <c r="I50" s="60"/>
      <c r="J50" s="71"/>
      <c r="K50" s="62"/>
      <c r="L50" s="64"/>
    </row>
    <row r="51" spans="1:12" x14ac:dyDescent="0.2">
      <c r="A51" s="25"/>
      <c r="B51" s="59"/>
      <c r="C51" s="59"/>
      <c r="D51" s="59"/>
      <c r="E51" s="59"/>
      <c r="F51" s="59"/>
      <c r="G51" s="60"/>
      <c r="H51" s="60"/>
      <c r="I51" s="60"/>
      <c r="J51" s="71"/>
      <c r="K51" s="62"/>
      <c r="L51" s="64"/>
    </row>
    <row r="52" spans="1:12" x14ac:dyDescent="0.2">
      <c r="A52" s="25"/>
      <c r="B52" s="59"/>
      <c r="C52" s="59"/>
      <c r="D52" s="59"/>
      <c r="E52" s="59"/>
      <c r="F52" s="59"/>
      <c r="G52" s="60"/>
      <c r="H52" s="60"/>
      <c r="I52" s="60"/>
      <c r="J52" s="71"/>
      <c r="K52" s="62"/>
      <c r="L52" s="64"/>
    </row>
    <row r="53" spans="1:12" x14ac:dyDescent="0.2">
      <c r="A53" s="25"/>
      <c r="B53" s="59"/>
      <c r="C53" s="59"/>
      <c r="D53" s="59"/>
      <c r="E53" s="59"/>
      <c r="F53" s="59"/>
      <c r="G53" s="60"/>
      <c r="H53" s="60"/>
      <c r="I53" s="60"/>
      <c r="J53" s="71"/>
      <c r="K53" s="62"/>
      <c r="L53" s="64"/>
    </row>
    <row r="54" spans="1:12" ht="13.5" thickBot="1" x14ac:dyDescent="0.25">
      <c r="A54" s="25"/>
      <c r="B54" s="59"/>
      <c r="C54" s="59"/>
      <c r="D54" s="59"/>
      <c r="E54" s="59"/>
      <c r="F54" s="59"/>
      <c r="G54" s="60"/>
      <c r="H54" s="60"/>
      <c r="I54" s="60"/>
      <c r="J54" s="71"/>
      <c r="K54" s="62"/>
      <c r="L54" s="64"/>
    </row>
    <row r="55" spans="1:12" ht="13.5" thickTop="1" x14ac:dyDescent="0.2">
      <c r="A55" s="25"/>
      <c r="B55" s="25"/>
      <c r="C55" s="25"/>
      <c r="D55" s="25"/>
      <c r="E55" s="25"/>
      <c r="F55" s="65" t="s">
        <v>61</v>
      </c>
      <c r="G55" s="8">
        <f>SUM(G49:G54)</f>
        <v>0</v>
      </c>
      <c r="H55" s="8">
        <f>SUM(H49:H54)</f>
        <v>0</v>
      </c>
      <c r="I55" s="8">
        <f>SUM(I49:I54)</f>
        <v>0</v>
      </c>
      <c r="J55" s="71"/>
      <c r="K55" s="25"/>
      <c r="L55" s="25"/>
    </row>
    <row r="56" spans="1:12" x14ac:dyDescent="0.2">
      <c r="A56" s="25"/>
      <c r="B56" s="25"/>
      <c r="C56" s="25"/>
      <c r="D56" s="25"/>
      <c r="E56" s="25"/>
      <c r="F56" s="25"/>
      <c r="G56" s="25"/>
      <c r="H56" s="25"/>
      <c r="I56" s="25"/>
      <c r="J56" s="25"/>
      <c r="K56" s="25"/>
      <c r="L56" s="25"/>
    </row>
    <row r="57" spans="1:12" ht="15.75" x14ac:dyDescent="0.25">
      <c r="A57" s="25"/>
      <c r="B57" s="79" t="s">
        <v>175</v>
      </c>
      <c r="C57" s="27"/>
      <c r="D57" s="27"/>
      <c r="E57" s="27"/>
      <c r="F57" s="27"/>
      <c r="G57" s="27"/>
      <c r="H57" s="27"/>
      <c r="I57" s="27"/>
      <c r="J57" s="27"/>
      <c r="K57" s="27"/>
      <c r="L57" s="25"/>
    </row>
    <row r="58" spans="1:12" ht="63" x14ac:dyDescent="0.25">
      <c r="A58" s="25"/>
      <c r="B58" s="211" t="s">
        <v>73</v>
      </c>
      <c r="C58" s="211" t="s">
        <v>139</v>
      </c>
      <c r="D58" s="211" t="s">
        <v>50</v>
      </c>
      <c r="E58" s="211" t="s">
        <v>169</v>
      </c>
      <c r="F58" s="211" t="s">
        <v>170</v>
      </c>
      <c r="G58" s="211" t="s">
        <v>204</v>
      </c>
      <c r="H58" s="211" t="s">
        <v>205</v>
      </c>
      <c r="I58" s="211" t="s">
        <v>76</v>
      </c>
      <c r="J58" s="216"/>
      <c r="K58" s="211" t="s">
        <v>52</v>
      </c>
      <c r="L58" s="63"/>
    </row>
    <row r="59" spans="1:12" x14ac:dyDescent="0.2">
      <c r="A59" s="25"/>
      <c r="B59" s="59"/>
      <c r="C59" s="67"/>
      <c r="D59" s="67"/>
      <c r="E59" s="67"/>
      <c r="F59" s="67"/>
      <c r="G59" s="60"/>
      <c r="H59" s="60"/>
      <c r="I59" s="60"/>
      <c r="J59" s="71"/>
      <c r="K59" s="62"/>
      <c r="L59" s="64"/>
    </row>
    <row r="60" spans="1:12" x14ac:dyDescent="0.2">
      <c r="A60" s="25"/>
      <c r="B60" s="59"/>
      <c r="C60" s="59"/>
      <c r="D60" s="59"/>
      <c r="E60" s="59"/>
      <c r="F60" s="67"/>
      <c r="G60" s="60"/>
      <c r="H60" s="60"/>
      <c r="I60" s="60"/>
      <c r="J60" s="71"/>
      <c r="K60" s="62"/>
      <c r="L60" s="64"/>
    </row>
    <row r="61" spans="1:12" x14ac:dyDescent="0.2">
      <c r="A61" s="25"/>
      <c r="B61" s="59"/>
      <c r="C61" s="59"/>
      <c r="D61" s="59"/>
      <c r="E61" s="59"/>
      <c r="F61" s="59"/>
      <c r="G61" s="60"/>
      <c r="H61" s="60"/>
      <c r="I61" s="60"/>
      <c r="J61" s="71"/>
      <c r="K61" s="62"/>
      <c r="L61" s="64"/>
    </row>
    <row r="62" spans="1:12" x14ac:dyDescent="0.2">
      <c r="A62" s="25"/>
      <c r="B62" s="59"/>
      <c r="C62" s="59"/>
      <c r="D62" s="59"/>
      <c r="E62" s="59"/>
      <c r="F62" s="59"/>
      <c r="G62" s="60"/>
      <c r="H62" s="60"/>
      <c r="I62" s="60"/>
      <c r="J62" s="71"/>
      <c r="K62" s="62"/>
      <c r="L62" s="64"/>
    </row>
    <row r="63" spans="1:12" ht="13.5" thickBot="1" x14ac:dyDescent="0.25">
      <c r="A63" s="25"/>
      <c r="B63" s="59"/>
      <c r="C63" s="59"/>
      <c r="D63" s="59"/>
      <c r="E63" s="59"/>
      <c r="F63" s="59"/>
      <c r="G63" s="60"/>
      <c r="H63" s="60"/>
      <c r="I63" s="60"/>
      <c r="J63" s="71"/>
      <c r="K63" s="62"/>
      <c r="L63" s="64"/>
    </row>
    <row r="64" spans="1:12" ht="13.5" thickTop="1" x14ac:dyDescent="0.2">
      <c r="A64" s="25"/>
      <c r="B64" s="25"/>
      <c r="C64" s="25"/>
      <c r="D64" s="25"/>
      <c r="E64" s="25"/>
      <c r="F64" s="65" t="s">
        <v>61</v>
      </c>
      <c r="G64" s="8">
        <f>SUM(G59:G63)</f>
        <v>0</v>
      </c>
      <c r="H64" s="8">
        <f>SUM(H59:H63)</f>
        <v>0</v>
      </c>
      <c r="I64" s="8">
        <f>SUM(I59:I63)</f>
        <v>0</v>
      </c>
      <c r="J64" s="71"/>
      <c r="K64" s="25"/>
      <c r="L64" s="25"/>
    </row>
    <row r="65" spans="1:12" x14ac:dyDescent="0.2">
      <c r="A65" s="25"/>
      <c r="B65" s="25"/>
      <c r="C65" s="25"/>
      <c r="D65" s="25"/>
      <c r="E65" s="25"/>
      <c r="F65" s="25"/>
      <c r="G65" s="25"/>
      <c r="H65" s="25"/>
      <c r="I65" s="25"/>
      <c r="J65" s="25"/>
      <c r="K65" s="25"/>
      <c r="L65" s="25"/>
    </row>
    <row r="66" spans="1:12" ht="15.75" x14ac:dyDescent="0.25">
      <c r="A66" s="25"/>
      <c r="B66" s="79" t="s">
        <v>89</v>
      </c>
      <c r="C66" s="27"/>
      <c r="D66" s="27"/>
      <c r="E66" s="27"/>
      <c r="F66" s="27"/>
      <c r="G66" s="27"/>
      <c r="H66" s="27"/>
      <c r="I66" s="27"/>
      <c r="J66" s="27"/>
      <c r="K66" s="27"/>
      <c r="L66" s="25"/>
    </row>
    <row r="67" spans="1:12" ht="63" x14ac:dyDescent="0.25">
      <c r="A67" s="25"/>
      <c r="B67" s="211" t="s">
        <v>73</v>
      </c>
      <c r="C67" s="211" t="s">
        <v>79</v>
      </c>
      <c r="D67" s="211" t="s">
        <v>50</v>
      </c>
      <c r="E67" s="211" t="s">
        <v>168</v>
      </c>
      <c r="F67" s="211" t="s">
        <v>170</v>
      </c>
      <c r="G67" s="211" t="s">
        <v>204</v>
      </c>
      <c r="H67" s="211" t="s">
        <v>205</v>
      </c>
      <c r="I67" s="211" t="s">
        <v>76</v>
      </c>
      <c r="J67" s="216"/>
      <c r="K67" s="211" t="s">
        <v>52</v>
      </c>
      <c r="L67" s="63"/>
    </row>
    <row r="68" spans="1:12" x14ac:dyDescent="0.2">
      <c r="A68" s="25"/>
      <c r="B68" s="59"/>
      <c r="C68" s="59"/>
      <c r="D68" s="59"/>
      <c r="E68" s="43"/>
      <c r="F68" s="59"/>
      <c r="G68" s="60"/>
      <c r="H68" s="60"/>
      <c r="I68" s="60"/>
      <c r="J68" s="71"/>
      <c r="K68" s="62"/>
      <c r="L68" s="64"/>
    </row>
    <row r="69" spans="1:12" x14ac:dyDescent="0.2">
      <c r="A69" s="25"/>
      <c r="B69" s="59"/>
      <c r="C69" s="43"/>
      <c r="D69" s="59"/>
      <c r="E69" s="43"/>
      <c r="F69" s="59"/>
      <c r="G69" s="60"/>
      <c r="H69" s="60"/>
      <c r="I69" s="60"/>
      <c r="J69" s="71"/>
      <c r="K69" s="62"/>
      <c r="L69" s="64"/>
    </row>
    <row r="70" spans="1:12" x14ac:dyDescent="0.2">
      <c r="A70" s="25"/>
      <c r="B70" s="59"/>
      <c r="C70" s="43"/>
      <c r="D70" s="43"/>
      <c r="E70" s="43"/>
      <c r="F70" s="59"/>
      <c r="G70" s="60"/>
      <c r="H70" s="60"/>
      <c r="I70" s="60"/>
      <c r="J70" s="71"/>
      <c r="K70" s="62"/>
      <c r="L70" s="64"/>
    </row>
    <row r="71" spans="1:12" x14ac:dyDescent="0.2">
      <c r="A71" s="25"/>
      <c r="B71" s="59"/>
      <c r="C71" s="43"/>
      <c r="D71" s="43"/>
      <c r="E71" s="43"/>
      <c r="F71" s="59"/>
      <c r="G71" s="60"/>
      <c r="H71" s="60"/>
      <c r="I71" s="60"/>
      <c r="J71" s="71"/>
      <c r="K71" s="62"/>
      <c r="L71" s="64"/>
    </row>
    <row r="72" spans="1:12" ht="13.5" thickBot="1" x14ac:dyDescent="0.25">
      <c r="A72" s="25"/>
      <c r="B72" s="59"/>
      <c r="C72" s="43"/>
      <c r="D72" s="43"/>
      <c r="E72" s="43"/>
      <c r="F72" s="59"/>
      <c r="G72" s="60"/>
      <c r="H72" s="60"/>
      <c r="I72" s="60"/>
      <c r="J72" s="71"/>
      <c r="K72" s="62"/>
      <c r="L72" s="64"/>
    </row>
    <row r="73" spans="1:12" ht="13.5" thickTop="1" x14ac:dyDescent="0.2">
      <c r="A73" s="25"/>
      <c r="B73" s="25"/>
      <c r="C73" s="25"/>
      <c r="D73" s="25"/>
      <c r="E73" s="25"/>
      <c r="F73" s="65" t="s">
        <v>61</v>
      </c>
      <c r="G73" s="8">
        <f>SUM(G68:G72)</f>
        <v>0</v>
      </c>
      <c r="H73" s="8">
        <f>SUM(H68:H72)</f>
        <v>0</v>
      </c>
      <c r="I73" s="8">
        <f>SUM(I68:I72)</f>
        <v>0</v>
      </c>
      <c r="J73" s="71"/>
      <c r="K73" s="25"/>
      <c r="L73" s="25"/>
    </row>
    <row r="74" spans="1:12" ht="13.5" thickBot="1" x14ac:dyDescent="0.25">
      <c r="A74" s="25"/>
      <c r="B74" s="25"/>
      <c r="C74" s="25"/>
      <c r="D74" s="25"/>
      <c r="E74" s="25"/>
      <c r="F74" s="25"/>
      <c r="G74" s="25"/>
      <c r="H74" s="25"/>
      <c r="I74" s="25"/>
      <c r="J74" s="25"/>
      <c r="K74" s="25"/>
      <c r="L74" s="25"/>
    </row>
    <row r="75" spans="1:12" ht="36.6" customHeight="1" thickTop="1" thickBot="1" x14ac:dyDescent="0.25">
      <c r="A75" s="25"/>
      <c r="B75" s="25"/>
      <c r="C75" s="25"/>
      <c r="D75" s="25"/>
      <c r="E75" s="25"/>
      <c r="F75" s="74" t="s">
        <v>143</v>
      </c>
      <c r="G75" s="9">
        <f>SUM(G18+G45+G55+G64+G73)</f>
        <v>0</v>
      </c>
      <c r="H75" s="10">
        <f>SUM(H18+H45+H55+H64+H73-J45)</f>
        <v>0</v>
      </c>
      <c r="I75" s="11">
        <f>SUM(I18+I45+I55+I64+I73)</f>
        <v>0</v>
      </c>
      <c r="J75" s="25"/>
      <c r="K75" s="25"/>
      <c r="L75" s="25"/>
    </row>
    <row r="76" spans="1:12" ht="13.5" thickTop="1" x14ac:dyDescent="0.2">
      <c r="A76" s="25"/>
      <c r="B76" s="25"/>
      <c r="C76" s="25"/>
      <c r="D76" s="25"/>
      <c r="E76" s="25"/>
      <c r="F76" s="25"/>
      <c r="G76" s="25"/>
      <c r="H76" s="25"/>
      <c r="I76" s="25"/>
      <c r="J76" s="25"/>
      <c r="K76" s="25"/>
      <c r="L76" s="25"/>
    </row>
    <row r="77" spans="1:12" x14ac:dyDescent="0.2">
      <c r="A77" s="25"/>
      <c r="B77" s="25"/>
      <c r="C77" s="25"/>
      <c r="D77" s="25"/>
      <c r="E77" s="25"/>
      <c r="F77" s="25"/>
      <c r="G77" s="25"/>
      <c r="H77" s="25"/>
      <c r="I77" s="25"/>
      <c r="J77" s="25"/>
      <c r="K77" s="25"/>
      <c r="L77" s="25"/>
    </row>
    <row r="78" spans="1:12" x14ac:dyDescent="0.2">
      <c r="A78" s="25"/>
      <c r="B78" s="25"/>
      <c r="C78" s="25"/>
      <c r="D78" s="25"/>
      <c r="E78" s="25"/>
      <c r="F78" s="25"/>
      <c r="G78" s="25"/>
      <c r="H78" s="25"/>
      <c r="I78" s="25"/>
      <c r="J78" s="25"/>
      <c r="K78" s="25"/>
      <c r="L78" s="25"/>
    </row>
    <row r="79" spans="1:12" x14ac:dyDescent="0.2">
      <c r="A79" s="25"/>
      <c r="B79" s="25"/>
      <c r="C79" s="25"/>
      <c r="D79" s="25"/>
      <c r="E79" s="25"/>
      <c r="F79" s="25"/>
      <c r="G79" s="25"/>
      <c r="H79" s="25"/>
      <c r="I79" s="25"/>
      <c r="J79" s="25"/>
      <c r="K79" s="25"/>
      <c r="L79" s="25"/>
    </row>
    <row r="80" spans="1:12" x14ac:dyDescent="0.2">
      <c r="A80" s="25"/>
      <c r="B80" s="25"/>
      <c r="C80" s="25"/>
      <c r="D80" s="25"/>
      <c r="E80" s="25"/>
      <c r="F80" s="25"/>
      <c r="G80" s="25"/>
      <c r="H80" s="25"/>
      <c r="I80" s="25"/>
      <c r="J80" s="25"/>
      <c r="K80" s="25"/>
      <c r="L80" s="25"/>
    </row>
    <row r="81" spans="1:12" x14ac:dyDescent="0.2">
      <c r="A81" s="25"/>
      <c r="B81" s="25"/>
      <c r="C81" s="25"/>
      <c r="D81" s="25"/>
      <c r="E81" s="25"/>
      <c r="F81" s="25"/>
      <c r="G81" s="25"/>
      <c r="H81" s="25"/>
      <c r="I81" s="25"/>
      <c r="J81" s="25"/>
      <c r="K81" s="25"/>
      <c r="L81" s="25"/>
    </row>
    <row r="82" spans="1:12" x14ac:dyDescent="0.2">
      <c r="A82" s="25"/>
      <c r="B82" s="25"/>
      <c r="C82" s="25"/>
      <c r="D82" s="25"/>
      <c r="E82" s="25"/>
      <c r="F82" s="25"/>
      <c r="G82" s="25"/>
      <c r="H82" s="25"/>
      <c r="I82" s="25"/>
      <c r="J82" s="25"/>
      <c r="K82" s="25"/>
      <c r="L82" s="25"/>
    </row>
    <row r="83" spans="1:12" x14ac:dyDescent="0.2">
      <c r="A83" s="25"/>
      <c r="B83" s="25"/>
      <c r="C83" s="25"/>
      <c r="D83" s="25"/>
      <c r="E83" s="25"/>
      <c r="F83" s="25"/>
      <c r="G83" s="25"/>
      <c r="H83" s="25"/>
      <c r="I83" s="25"/>
      <c r="J83" s="25"/>
      <c r="K83" s="25"/>
      <c r="L83" s="25"/>
    </row>
    <row r="84" spans="1:12" x14ac:dyDescent="0.2">
      <c r="A84" s="25"/>
      <c r="B84" s="25"/>
      <c r="C84" s="25"/>
      <c r="D84" s="25"/>
      <c r="E84" s="25"/>
      <c r="F84" s="25"/>
      <c r="G84" s="25"/>
      <c r="H84" s="25"/>
      <c r="I84" s="25"/>
      <c r="J84" s="25"/>
      <c r="K84" s="25"/>
      <c r="L84" s="25"/>
    </row>
    <row r="85" spans="1:12" x14ac:dyDescent="0.2">
      <c r="A85" s="25"/>
      <c r="B85" s="25"/>
      <c r="C85" s="25"/>
      <c r="D85" s="25"/>
      <c r="E85" s="25"/>
      <c r="F85" s="25"/>
      <c r="G85" s="25"/>
      <c r="H85" s="25"/>
      <c r="I85" s="25"/>
      <c r="J85" s="25"/>
      <c r="K85" s="25"/>
      <c r="L85" s="25"/>
    </row>
    <row r="86" spans="1:12" x14ac:dyDescent="0.2">
      <c r="A86" s="25"/>
      <c r="B86" s="25"/>
      <c r="C86" s="25"/>
      <c r="D86" s="25"/>
      <c r="E86" s="25"/>
      <c r="F86" s="25"/>
      <c r="G86" s="25"/>
      <c r="H86" s="25"/>
      <c r="I86" s="25"/>
      <c r="J86" s="25"/>
      <c r="K86" s="25"/>
      <c r="L86" s="25"/>
    </row>
    <row r="87" spans="1:12" x14ac:dyDescent="0.2">
      <c r="A87" s="25"/>
      <c r="B87" s="25"/>
      <c r="C87" s="25"/>
      <c r="D87" s="25"/>
      <c r="E87" s="25"/>
      <c r="F87" s="25"/>
      <c r="G87" s="25"/>
      <c r="H87" s="25"/>
      <c r="I87" s="25"/>
      <c r="J87" s="25"/>
      <c r="K87" s="25"/>
      <c r="L87" s="25"/>
    </row>
    <row r="88" spans="1:12" x14ac:dyDescent="0.2">
      <c r="A88" s="25"/>
      <c r="B88" s="25"/>
      <c r="C88" s="25"/>
      <c r="D88" s="25"/>
      <c r="E88" s="25"/>
      <c r="F88" s="25"/>
      <c r="G88" s="25"/>
      <c r="H88" s="25"/>
      <c r="I88" s="25"/>
      <c r="J88" s="25"/>
      <c r="K88" s="25"/>
      <c r="L88" s="25"/>
    </row>
    <row r="89" spans="1:12" x14ac:dyDescent="0.2">
      <c r="A89" s="25"/>
      <c r="B89" s="25"/>
      <c r="C89" s="25"/>
      <c r="D89" s="25"/>
      <c r="E89" s="25"/>
      <c r="F89" s="25"/>
      <c r="G89" s="25"/>
      <c r="H89" s="25"/>
      <c r="I89" s="25"/>
      <c r="J89" s="25"/>
      <c r="K89" s="25"/>
      <c r="L89" s="25"/>
    </row>
    <row r="90" spans="1:12" x14ac:dyDescent="0.2">
      <c r="A90" s="25"/>
      <c r="B90" s="25"/>
      <c r="C90" s="25"/>
      <c r="D90" s="25"/>
      <c r="E90" s="25"/>
      <c r="F90" s="25"/>
      <c r="G90" s="25"/>
      <c r="H90" s="25"/>
      <c r="I90" s="25"/>
      <c r="J90" s="25"/>
      <c r="K90" s="25"/>
      <c r="L90" s="25"/>
    </row>
    <row r="91" spans="1:12" x14ac:dyDescent="0.2">
      <c r="A91" s="25"/>
      <c r="B91" s="25"/>
      <c r="C91" s="25"/>
      <c r="D91" s="25"/>
      <c r="E91" s="25"/>
      <c r="F91" s="25"/>
      <c r="G91" s="25"/>
      <c r="H91" s="25"/>
      <c r="I91" s="25"/>
      <c r="J91" s="25"/>
      <c r="K91" s="25"/>
      <c r="L91" s="25"/>
    </row>
    <row r="92" spans="1:12" x14ac:dyDescent="0.2">
      <c r="A92" s="25"/>
      <c r="B92" s="25"/>
      <c r="C92" s="25"/>
      <c r="D92" s="25"/>
      <c r="E92" s="25"/>
      <c r="F92" s="25"/>
      <c r="G92" s="25"/>
      <c r="H92" s="25"/>
      <c r="I92" s="25"/>
      <c r="J92" s="25"/>
      <c r="K92" s="25"/>
      <c r="L92" s="25"/>
    </row>
    <row r="93" spans="1:12" x14ac:dyDescent="0.2">
      <c r="A93" s="25"/>
      <c r="B93" s="25"/>
      <c r="C93" s="25"/>
      <c r="D93" s="25"/>
      <c r="E93" s="25"/>
      <c r="F93" s="25"/>
      <c r="G93" s="25"/>
      <c r="H93" s="25"/>
      <c r="I93" s="25"/>
      <c r="J93" s="25"/>
      <c r="K93" s="25"/>
      <c r="L93" s="25"/>
    </row>
    <row r="94" spans="1:12" x14ac:dyDescent="0.2">
      <c r="A94" s="25"/>
      <c r="B94" s="25"/>
      <c r="C94" s="25"/>
      <c r="D94" s="25"/>
      <c r="E94" s="25"/>
      <c r="F94" s="25"/>
      <c r="G94" s="25"/>
      <c r="H94" s="25"/>
      <c r="I94" s="25"/>
      <c r="J94" s="25"/>
      <c r="K94" s="25"/>
      <c r="L94" s="25"/>
    </row>
    <row r="95" spans="1:12" x14ac:dyDescent="0.2">
      <c r="A95" s="25"/>
      <c r="B95" s="25"/>
      <c r="C95" s="25"/>
      <c r="D95" s="25"/>
      <c r="E95" s="25"/>
      <c r="F95" s="25"/>
      <c r="G95" s="25"/>
      <c r="H95" s="25"/>
      <c r="I95" s="25"/>
      <c r="J95" s="25"/>
      <c r="K95" s="25"/>
      <c r="L95" s="25"/>
    </row>
    <row r="96" spans="1:12" x14ac:dyDescent="0.2">
      <c r="A96" s="25"/>
      <c r="B96" s="25"/>
      <c r="C96" s="25"/>
      <c r="D96" s="25"/>
      <c r="E96" s="25"/>
      <c r="F96" s="25"/>
      <c r="G96" s="25"/>
      <c r="H96" s="25"/>
      <c r="I96" s="25"/>
      <c r="J96" s="25"/>
      <c r="K96" s="25"/>
      <c r="L96" s="25"/>
    </row>
    <row r="97" spans="1:12" x14ac:dyDescent="0.2">
      <c r="A97" s="25"/>
      <c r="B97" s="25"/>
      <c r="C97" s="25"/>
      <c r="D97" s="25"/>
      <c r="E97" s="25"/>
      <c r="F97" s="25"/>
      <c r="G97" s="25"/>
      <c r="H97" s="25"/>
      <c r="I97" s="25"/>
      <c r="J97" s="25"/>
      <c r="K97" s="25"/>
      <c r="L97" s="25"/>
    </row>
  </sheetData>
  <sheetProtection formatColumns="0" formatRows="0"/>
  <customSheetViews>
    <customSheetView guid="{CC986834-C5EF-4D95-B3AC-4C40FC8B3973}" showPageBreaks="1" showGridLines="0" zeroValues="0" fitToPage="1" printArea="1" view="pageLayout">
      <selection activeCell="C11" sqref="C11"/>
      <pageMargins left="0.5" right="0.5" top="0.5" bottom="0.5" header="0.5" footer="0.5"/>
      <printOptions horizontalCentered="1"/>
      <pageSetup scale="54" orientation="portrait" cellComments="asDisplayed" horizontalDpi="300" verticalDpi="300" r:id="rId1"/>
      <headerFooter scaleWithDoc="0" alignWithMargins="0"/>
    </customSheetView>
  </customSheetViews>
  <mergeCells count="1">
    <mergeCell ref="B1:L2"/>
  </mergeCells>
  <phoneticPr fontId="0" type="noConversion"/>
  <printOptions horizontalCentered="1"/>
  <pageMargins left="0.25" right="0.25" top="0.75" bottom="0.75" header="0.3" footer="0.3"/>
  <pageSetup scale="33" orientation="landscape" cellComments="asDisplayed" horizontalDpi="300" verticalDpi="300" r:id="rId2"/>
  <headerFooter scaleWithDoc="0"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38"/>
    <pageSetUpPr fitToPage="1"/>
  </sheetPr>
  <dimension ref="A1:Q89"/>
  <sheetViews>
    <sheetView showZeros="0" view="pageLayout" zoomScale="75" zoomScaleNormal="100" zoomScalePageLayoutView="75" workbookViewId="0">
      <selection activeCell="J67" sqref="J67"/>
    </sheetView>
  </sheetViews>
  <sheetFormatPr defaultColWidth="9.140625" defaultRowHeight="12.75" x14ac:dyDescent="0.2"/>
  <cols>
    <col min="1" max="1" width="3.5703125" style="6" customWidth="1"/>
    <col min="2" max="2" width="2.42578125" customWidth="1"/>
    <col min="3" max="3" width="19.7109375" customWidth="1"/>
    <col min="4" max="4" width="15.7109375" customWidth="1"/>
    <col min="5" max="5" width="14.28515625" customWidth="1"/>
    <col min="6" max="6" width="15.7109375" style="7" customWidth="1"/>
    <col min="7" max="7" width="23.140625" style="7" customWidth="1"/>
    <col min="8" max="8" width="24.7109375" customWidth="1"/>
    <col min="9" max="9" width="21.7109375" customWidth="1"/>
    <col min="10" max="10" width="22.140625" customWidth="1"/>
    <col min="11" max="11" width="18.85546875" customWidth="1"/>
    <col min="12" max="12" width="24.28515625" customWidth="1"/>
    <col min="13" max="13" width="22" customWidth="1"/>
    <col min="14" max="14" width="23.28515625" customWidth="1"/>
    <col min="15" max="15" width="3.7109375" style="6" customWidth="1"/>
    <col min="16" max="17" width="9.140625" style="6"/>
  </cols>
  <sheetData>
    <row r="1" spans="1:17" x14ac:dyDescent="0.2">
      <c r="A1" s="75"/>
      <c r="B1" s="25"/>
      <c r="C1" s="25"/>
      <c r="D1" s="25"/>
      <c r="E1" s="25"/>
      <c r="F1" s="76"/>
      <c r="G1" s="76"/>
      <c r="H1" s="25"/>
      <c r="I1" s="25"/>
      <c r="J1" s="25"/>
      <c r="K1" s="25"/>
      <c r="L1" s="25"/>
      <c r="M1" s="25"/>
      <c r="N1" s="25"/>
      <c r="O1" s="75"/>
      <c r="P1" s="75"/>
      <c r="Q1" s="75"/>
    </row>
    <row r="2" spans="1:17" ht="18" x14ac:dyDescent="0.25">
      <c r="A2" s="75"/>
      <c r="B2" s="25"/>
      <c r="C2" s="25"/>
      <c r="D2" s="25"/>
      <c r="E2" s="25"/>
      <c r="F2" s="76"/>
      <c r="G2" s="76"/>
      <c r="H2" s="77" t="s">
        <v>33</v>
      </c>
      <c r="I2" s="25"/>
      <c r="J2" s="25"/>
      <c r="K2" s="25"/>
      <c r="L2" s="78" t="s">
        <v>162</v>
      </c>
      <c r="M2" s="79" t="s">
        <v>176</v>
      </c>
      <c r="N2" s="25"/>
      <c r="O2" s="75"/>
      <c r="P2" s="75"/>
      <c r="Q2" s="75"/>
    </row>
    <row r="3" spans="1:17" ht="51.75" customHeight="1" x14ac:dyDescent="0.25">
      <c r="A3" s="75"/>
      <c r="B3" s="25"/>
      <c r="C3" s="80" t="str">
        <f>Info!E21</f>
        <v>FY 2023 Reporting</v>
      </c>
      <c r="D3" s="66"/>
      <c r="E3" s="79"/>
      <c r="F3" s="81"/>
      <c r="G3" s="81"/>
      <c r="H3" s="79"/>
      <c r="I3" s="82"/>
      <c r="J3" s="83">
        <f>(Info!E32)</f>
        <v>0</v>
      </c>
      <c r="K3" s="84">
        <f>(Info!E33)</f>
        <v>0</v>
      </c>
      <c r="L3" s="25"/>
      <c r="M3" s="25"/>
      <c r="N3" s="25"/>
      <c r="O3" s="75"/>
      <c r="P3" s="75"/>
      <c r="Q3" s="75"/>
    </row>
    <row r="4" spans="1:17" ht="11.25" customHeight="1" x14ac:dyDescent="0.2">
      <c r="A4" s="75"/>
      <c r="B4" s="25"/>
      <c r="C4" s="66" t="s">
        <v>98</v>
      </c>
      <c r="D4" s="25"/>
      <c r="E4" s="25"/>
      <c r="F4" s="76"/>
      <c r="G4" s="76"/>
      <c r="H4" s="25"/>
      <c r="I4" s="25"/>
      <c r="J4" s="25"/>
      <c r="K4" s="25"/>
      <c r="L4" s="25"/>
      <c r="M4" s="25"/>
      <c r="N4" s="25"/>
      <c r="O4" s="75"/>
      <c r="P4" s="75"/>
      <c r="Q4" s="75"/>
    </row>
    <row r="5" spans="1:17" ht="33.75" customHeight="1" x14ac:dyDescent="0.2">
      <c r="A5" s="75"/>
      <c r="B5" s="25"/>
      <c r="C5" s="58" t="s">
        <v>99</v>
      </c>
      <c r="D5" s="58" t="s">
        <v>102</v>
      </c>
      <c r="E5" s="58" t="s">
        <v>132</v>
      </c>
      <c r="F5" s="85" t="s">
        <v>101</v>
      </c>
      <c r="G5" s="85" t="s">
        <v>126</v>
      </c>
      <c r="H5" s="58" t="s">
        <v>104</v>
      </c>
      <c r="I5" s="58" t="s">
        <v>194</v>
      </c>
      <c r="J5" s="58" t="s">
        <v>195</v>
      </c>
      <c r="K5" s="58" t="s">
        <v>163</v>
      </c>
      <c r="L5" s="58" t="s">
        <v>105</v>
      </c>
      <c r="M5" s="58" t="s">
        <v>140</v>
      </c>
      <c r="N5" s="58" t="s">
        <v>106</v>
      </c>
      <c r="O5" s="75"/>
      <c r="P5" s="75"/>
      <c r="Q5" s="75"/>
    </row>
    <row r="6" spans="1:17" x14ac:dyDescent="0.2">
      <c r="A6" s="75"/>
      <c r="B6" s="25"/>
      <c r="C6" s="86"/>
      <c r="D6" s="86"/>
      <c r="E6" s="87"/>
      <c r="F6" s="88"/>
      <c r="G6" s="67"/>
      <c r="H6" s="88"/>
      <c r="I6" s="60"/>
      <c r="J6" s="60"/>
      <c r="K6" s="60"/>
      <c r="L6" s="60"/>
      <c r="M6" s="60"/>
      <c r="N6" s="89"/>
      <c r="O6" s="75"/>
      <c r="P6" s="75"/>
      <c r="Q6" s="75"/>
    </row>
    <row r="7" spans="1:17" x14ac:dyDescent="0.2">
      <c r="A7" s="75"/>
      <c r="B7" s="25"/>
      <c r="C7" s="90"/>
      <c r="D7" s="90"/>
      <c r="E7" s="87"/>
      <c r="F7" s="88"/>
      <c r="G7" s="67"/>
      <c r="H7" s="88"/>
      <c r="I7" s="60"/>
      <c r="J7" s="130" t="s">
        <v>189</v>
      </c>
      <c r="K7" s="60"/>
      <c r="L7" s="60"/>
      <c r="M7" s="60"/>
      <c r="N7" s="89">
        <f t="shared" ref="N7:N11" si="0">SUM(L7+M7)</f>
        <v>0</v>
      </c>
      <c r="O7" s="75"/>
      <c r="P7" s="75"/>
      <c r="Q7" s="75"/>
    </row>
    <row r="8" spans="1:17" x14ac:dyDescent="0.2">
      <c r="A8" s="75"/>
      <c r="B8" s="25"/>
      <c r="C8" s="90"/>
      <c r="D8" s="90"/>
      <c r="E8" s="87"/>
      <c r="F8" s="88"/>
      <c r="G8" s="67"/>
      <c r="H8" s="88"/>
      <c r="I8" s="130" t="s">
        <v>189</v>
      </c>
      <c r="J8" s="60"/>
      <c r="K8" s="130" t="s">
        <v>189</v>
      </c>
      <c r="L8" s="60"/>
      <c r="M8" s="60"/>
      <c r="N8" s="89">
        <f t="shared" si="0"/>
        <v>0</v>
      </c>
      <c r="O8" s="75"/>
      <c r="P8" s="75"/>
      <c r="Q8" s="75"/>
    </row>
    <row r="9" spans="1:17" x14ac:dyDescent="0.2">
      <c r="A9" s="75"/>
      <c r="B9" s="25"/>
      <c r="C9" s="90"/>
      <c r="D9" s="90"/>
      <c r="E9" s="87"/>
      <c r="F9" s="88"/>
      <c r="G9" s="67"/>
      <c r="H9" s="88"/>
      <c r="I9" s="60"/>
      <c r="J9" s="60"/>
      <c r="K9" s="60"/>
      <c r="L9" s="60"/>
      <c r="M9" s="60"/>
      <c r="N9" s="89">
        <f t="shared" si="0"/>
        <v>0</v>
      </c>
      <c r="O9" s="75"/>
      <c r="P9" s="75"/>
      <c r="Q9" s="75"/>
    </row>
    <row r="10" spans="1:17" x14ac:dyDescent="0.2">
      <c r="A10" s="75"/>
      <c r="B10" s="25"/>
      <c r="C10" s="90"/>
      <c r="D10" s="90"/>
      <c r="E10" s="87"/>
      <c r="F10" s="88"/>
      <c r="G10" s="67"/>
      <c r="H10" s="88"/>
      <c r="I10" s="60"/>
      <c r="J10" s="60"/>
      <c r="K10" s="60"/>
      <c r="L10" s="60"/>
      <c r="M10" s="60"/>
      <c r="N10" s="89">
        <f t="shared" si="0"/>
        <v>0</v>
      </c>
      <c r="O10" s="75"/>
      <c r="P10" s="75"/>
      <c r="Q10" s="75"/>
    </row>
    <row r="11" spans="1:17" ht="13.5" thickBot="1" x14ac:dyDescent="0.25">
      <c r="A11" s="75"/>
      <c r="B11" s="25"/>
      <c r="C11" s="90"/>
      <c r="D11" s="90"/>
      <c r="E11" s="87"/>
      <c r="F11" s="88"/>
      <c r="G11" s="67"/>
      <c r="H11" s="91"/>
      <c r="I11" s="61"/>
      <c r="J11" s="61"/>
      <c r="K11" s="61"/>
      <c r="L11" s="61"/>
      <c r="M11" s="61"/>
      <c r="N11" s="92">
        <f t="shared" si="0"/>
        <v>0</v>
      </c>
      <c r="O11" s="75"/>
      <c r="P11" s="75"/>
      <c r="Q11" s="75"/>
    </row>
    <row r="12" spans="1:17" ht="14.25" thickTop="1" thickBot="1" x14ac:dyDescent="0.25">
      <c r="A12" s="75"/>
      <c r="B12" s="25"/>
      <c r="C12" s="25"/>
      <c r="D12" s="25"/>
      <c r="E12" s="34" t="s">
        <v>119</v>
      </c>
      <c r="F12" s="174">
        <f>SUM(F6:F11)</f>
        <v>0</v>
      </c>
      <c r="G12" s="93"/>
      <c r="H12" s="12">
        <f t="shared" ref="H12:N12" si="1">SUM(H6:H11)</f>
        <v>0</v>
      </c>
      <c r="I12" s="12">
        <f t="shared" si="1"/>
        <v>0</v>
      </c>
      <c r="J12" s="13">
        <f t="shared" si="1"/>
        <v>0</v>
      </c>
      <c r="K12" s="13">
        <f t="shared" si="1"/>
        <v>0</v>
      </c>
      <c r="L12" s="12">
        <f>SUM(L6:L11)</f>
        <v>0</v>
      </c>
      <c r="M12" s="12">
        <f t="shared" si="1"/>
        <v>0</v>
      </c>
      <c r="N12" s="14">
        <f t="shared" si="1"/>
        <v>0</v>
      </c>
      <c r="O12" s="75"/>
      <c r="P12" s="75"/>
      <c r="Q12" s="75"/>
    </row>
    <row r="13" spans="1:17" ht="11.25" customHeight="1" thickTop="1" x14ac:dyDescent="0.2">
      <c r="A13" s="75"/>
      <c r="B13" s="25"/>
      <c r="C13" s="25"/>
      <c r="D13" s="25"/>
      <c r="E13" s="25"/>
      <c r="F13" s="76"/>
      <c r="G13" s="76"/>
      <c r="H13" s="25"/>
      <c r="I13" s="25"/>
      <c r="J13" s="25"/>
      <c r="K13" s="25"/>
      <c r="L13" s="25"/>
      <c r="M13" s="25"/>
      <c r="N13" s="25"/>
      <c r="O13" s="75"/>
      <c r="P13" s="75"/>
      <c r="Q13" s="75"/>
    </row>
    <row r="14" spans="1:17" ht="11.25" customHeight="1" x14ac:dyDescent="0.2">
      <c r="A14" s="75"/>
      <c r="B14" s="25"/>
      <c r="C14" s="66" t="s">
        <v>107</v>
      </c>
      <c r="D14" s="25"/>
      <c r="E14" s="25"/>
      <c r="F14" s="76"/>
      <c r="G14" s="76"/>
      <c r="H14" s="25">
        <f>G6</f>
        <v>0</v>
      </c>
      <c r="I14" s="25"/>
      <c r="J14" s="25"/>
      <c r="K14" s="25"/>
      <c r="L14" s="25"/>
      <c r="M14" s="25"/>
      <c r="N14" s="25"/>
      <c r="O14" s="75"/>
      <c r="P14" s="75"/>
      <c r="Q14" s="75"/>
    </row>
    <row r="15" spans="1:17" ht="25.5" x14ac:dyDescent="0.2">
      <c r="A15" s="75"/>
      <c r="B15" s="25"/>
      <c r="C15" s="94"/>
      <c r="D15" s="94"/>
      <c r="E15" s="58" t="s">
        <v>114</v>
      </c>
      <c r="F15" s="85" t="s">
        <v>101</v>
      </c>
      <c r="G15" s="85" t="s">
        <v>126</v>
      </c>
      <c r="H15" s="58" t="s">
        <v>121</v>
      </c>
      <c r="I15" s="58" t="s">
        <v>196</v>
      </c>
      <c r="J15" s="58" t="s">
        <v>197</v>
      </c>
      <c r="K15" s="58" t="s">
        <v>163</v>
      </c>
      <c r="L15" s="58" t="s">
        <v>105</v>
      </c>
      <c r="M15" s="58" t="s">
        <v>140</v>
      </c>
      <c r="N15" s="58" t="s">
        <v>106</v>
      </c>
      <c r="O15" s="75"/>
      <c r="P15" s="75"/>
      <c r="Q15" s="75"/>
    </row>
    <row r="16" spans="1:17" x14ac:dyDescent="0.2">
      <c r="A16" s="75"/>
      <c r="B16" s="25"/>
      <c r="C16" s="94"/>
      <c r="D16" s="94"/>
      <c r="E16" s="168"/>
      <c r="F16" s="175"/>
      <c r="G16" s="167"/>
      <c r="H16" s="180"/>
      <c r="I16" s="180"/>
      <c r="J16" s="180"/>
      <c r="K16" s="173"/>
      <c r="L16" s="182"/>
      <c r="M16" s="42"/>
      <c r="N16" s="97"/>
      <c r="O16" s="75"/>
      <c r="P16" s="75"/>
      <c r="Q16" s="75"/>
    </row>
    <row r="17" spans="1:17" x14ac:dyDescent="0.2">
      <c r="A17" s="75"/>
      <c r="B17" s="25"/>
      <c r="C17" s="94"/>
      <c r="D17" s="94"/>
      <c r="E17" s="168"/>
      <c r="F17" s="175"/>
      <c r="G17" s="167"/>
      <c r="H17" s="180"/>
      <c r="I17" s="180"/>
      <c r="J17" s="180"/>
      <c r="K17" s="173"/>
      <c r="L17" s="182"/>
      <c r="M17" s="42"/>
      <c r="N17" s="97"/>
      <c r="O17" s="75"/>
      <c r="P17" s="75"/>
      <c r="Q17" s="75"/>
    </row>
    <row r="18" spans="1:17" x14ac:dyDescent="0.2">
      <c r="A18" s="75"/>
      <c r="B18" s="25"/>
      <c r="C18" s="95"/>
      <c r="D18" s="95"/>
      <c r="E18" s="87"/>
      <c r="F18" s="176"/>
      <c r="G18" s="59"/>
      <c r="H18" s="181"/>
      <c r="I18" s="132"/>
      <c r="J18" s="132"/>
      <c r="K18" s="132"/>
      <c r="L18" s="182"/>
      <c r="M18" s="42"/>
      <c r="N18" s="97"/>
      <c r="O18" s="75"/>
      <c r="P18" s="75"/>
      <c r="Q18" s="75"/>
    </row>
    <row r="19" spans="1:17" ht="13.5" thickBot="1" x14ac:dyDescent="0.25">
      <c r="A19" s="75"/>
      <c r="B19" s="25"/>
      <c r="C19" s="95"/>
      <c r="D19" s="95"/>
      <c r="E19" s="87"/>
      <c r="F19" s="177"/>
      <c r="G19" s="88"/>
      <c r="H19" s="181"/>
      <c r="I19" s="132"/>
      <c r="J19" s="132">
        <v>0</v>
      </c>
      <c r="K19" s="132"/>
      <c r="L19" s="182"/>
      <c r="M19" s="42"/>
      <c r="N19" s="97">
        <f>SUM(L19:M19)</f>
        <v>0</v>
      </c>
      <c r="O19" s="75"/>
      <c r="P19" s="75"/>
      <c r="Q19" s="75"/>
    </row>
    <row r="20" spans="1:17" ht="13.5" thickTop="1" x14ac:dyDescent="0.2">
      <c r="A20" s="75"/>
      <c r="B20" s="25"/>
      <c r="C20" s="25"/>
      <c r="D20" s="25"/>
      <c r="E20" s="169" t="s">
        <v>119</v>
      </c>
      <c r="F20" s="15">
        <f>SUM(F16:F19)</f>
        <v>0</v>
      </c>
      <c r="G20" s="170"/>
      <c r="H20" s="16">
        <f t="shared" ref="H20:N20" si="2">SUM(H16:H19)</f>
        <v>0</v>
      </c>
      <c r="I20" s="15">
        <f t="shared" si="2"/>
        <v>0</v>
      </c>
      <c r="J20" s="15">
        <f t="shared" si="2"/>
        <v>0</v>
      </c>
      <c r="K20" s="15">
        <f t="shared" si="2"/>
        <v>0</v>
      </c>
      <c r="L20" s="183">
        <f t="shared" si="2"/>
        <v>0</v>
      </c>
      <c r="M20" s="15">
        <f t="shared" si="2"/>
        <v>0</v>
      </c>
      <c r="N20" s="172">
        <f t="shared" si="2"/>
        <v>0</v>
      </c>
      <c r="O20" s="75"/>
      <c r="P20" s="75"/>
      <c r="Q20" s="75"/>
    </row>
    <row r="21" spans="1:17" ht="9.75" customHeight="1" x14ac:dyDescent="0.2">
      <c r="A21" s="75"/>
      <c r="B21" s="25"/>
      <c r="C21" s="25"/>
      <c r="D21" s="25"/>
      <c r="E21" s="25"/>
      <c r="F21" s="76"/>
      <c r="G21" s="76"/>
      <c r="H21" s="25"/>
      <c r="I21" s="25"/>
      <c r="J21" s="25"/>
      <c r="K21" s="25"/>
      <c r="L21" s="25"/>
      <c r="M21" s="25"/>
      <c r="N21" s="103"/>
      <c r="O21" s="75"/>
      <c r="P21" s="75"/>
      <c r="Q21" s="75"/>
    </row>
    <row r="22" spans="1:17" ht="12" customHeight="1" x14ac:dyDescent="0.2">
      <c r="A22" s="75"/>
      <c r="B22" s="25"/>
      <c r="C22" s="66" t="s">
        <v>97</v>
      </c>
      <c r="D22" s="25"/>
      <c r="E22" s="25"/>
      <c r="F22" s="76"/>
      <c r="G22" s="76"/>
      <c r="H22" s="104"/>
      <c r="I22" s="25"/>
      <c r="J22" s="25"/>
      <c r="K22" s="25"/>
      <c r="L22" s="25"/>
      <c r="M22" s="25"/>
      <c r="N22" s="103"/>
      <c r="O22" s="75"/>
      <c r="P22" s="75"/>
      <c r="Q22" s="75"/>
    </row>
    <row r="23" spans="1:17" ht="25.5" x14ac:dyDescent="0.2">
      <c r="A23" s="75"/>
      <c r="B23" s="25"/>
      <c r="C23" s="58" t="s">
        <v>130</v>
      </c>
      <c r="D23" s="184" t="s">
        <v>108</v>
      </c>
      <c r="E23" s="58" t="s">
        <v>109</v>
      </c>
      <c r="F23" s="85" t="s">
        <v>101</v>
      </c>
      <c r="G23" s="85" t="s">
        <v>126</v>
      </c>
      <c r="H23" s="58" t="s">
        <v>110</v>
      </c>
      <c r="I23" s="58" t="s">
        <v>196</v>
      </c>
      <c r="J23" s="58" t="s">
        <v>197</v>
      </c>
      <c r="K23" s="58" t="s">
        <v>163</v>
      </c>
      <c r="L23" s="58" t="s">
        <v>105</v>
      </c>
      <c r="M23" s="58" t="s">
        <v>140</v>
      </c>
      <c r="N23" s="105" t="s">
        <v>106</v>
      </c>
      <c r="O23" s="75"/>
      <c r="P23" s="75"/>
      <c r="Q23" s="75"/>
    </row>
    <row r="24" spans="1:17" x14ac:dyDescent="0.2">
      <c r="A24" s="75"/>
      <c r="B24" s="25"/>
      <c r="C24" s="59"/>
      <c r="D24" s="45"/>
      <c r="E24" s="87"/>
      <c r="F24" s="60"/>
      <c r="G24" s="88"/>
      <c r="H24" s="60"/>
      <c r="I24" s="60"/>
      <c r="J24" s="60"/>
      <c r="K24" s="88"/>
      <c r="L24" s="60"/>
      <c r="M24" s="60"/>
      <c r="N24" s="96">
        <f t="shared" ref="N24:N35" si="3">SUM(L24:M24)</f>
        <v>0</v>
      </c>
      <c r="O24" s="75"/>
      <c r="P24" s="75"/>
      <c r="Q24" s="75"/>
    </row>
    <row r="25" spans="1:17" x14ac:dyDescent="0.2">
      <c r="A25" s="75"/>
      <c r="B25" s="25"/>
      <c r="C25" s="59"/>
      <c r="D25" s="45"/>
      <c r="E25" s="87"/>
      <c r="F25" s="60"/>
      <c r="G25" s="88"/>
      <c r="H25" s="60"/>
      <c r="I25" s="60"/>
      <c r="J25" s="60"/>
      <c r="K25" s="88"/>
      <c r="L25" s="60"/>
      <c r="M25" s="60"/>
      <c r="N25" s="96">
        <f t="shared" si="3"/>
        <v>0</v>
      </c>
      <c r="O25" s="75"/>
      <c r="P25" s="75"/>
      <c r="Q25" s="75"/>
    </row>
    <row r="26" spans="1:17" x14ac:dyDescent="0.2">
      <c r="A26" s="75"/>
      <c r="B26" s="25"/>
      <c r="C26" s="59"/>
      <c r="D26" s="45"/>
      <c r="E26" s="87"/>
      <c r="F26" s="60"/>
      <c r="G26" s="88"/>
      <c r="H26" s="60"/>
      <c r="I26" s="60"/>
      <c r="J26" s="60"/>
      <c r="K26" s="88"/>
      <c r="L26" s="60"/>
      <c r="M26" s="60"/>
      <c r="N26" s="96">
        <f t="shared" si="3"/>
        <v>0</v>
      </c>
      <c r="O26" s="75"/>
      <c r="P26" s="75"/>
      <c r="Q26" s="75"/>
    </row>
    <row r="27" spans="1:17" x14ac:dyDescent="0.2">
      <c r="A27" s="75"/>
      <c r="B27" s="25"/>
      <c r="C27" s="59"/>
      <c r="D27" s="45"/>
      <c r="E27" s="87"/>
      <c r="F27" s="60"/>
      <c r="G27" s="88"/>
      <c r="H27" s="60"/>
      <c r="I27" s="60"/>
      <c r="J27" s="60"/>
      <c r="K27" s="88"/>
      <c r="L27" s="60"/>
      <c r="M27" s="60"/>
      <c r="N27" s="96">
        <f t="shared" si="3"/>
        <v>0</v>
      </c>
      <c r="O27" s="75"/>
      <c r="P27" s="75"/>
      <c r="Q27" s="75"/>
    </row>
    <row r="28" spans="1:17" x14ac:dyDescent="0.2">
      <c r="A28" s="75"/>
      <c r="B28" s="25"/>
      <c r="C28" s="59"/>
      <c r="D28" s="45"/>
      <c r="E28" s="87"/>
      <c r="F28" s="60"/>
      <c r="G28" s="88"/>
      <c r="H28" s="60"/>
      <c r="I28" s="60"/>
      <c r="J28" s="60"/>
      <c r="K28" s="88"/>
      <c r="L28" s="60"/>
      <c r="M28" s="60"/>
      <c r="N28" s="96">
        <f t="shared" si="3"/>
        <v>0</v>
      </c>
      <c r="O28" s="75"/>
      <c r="P28" s="75"/>
      <c r="Q28" s="75"/>
    </row>
    <row r="29" spans="1:17" x14ac:dyDescent="0.2">
      <c r="A29" s="75"/>
      <c r="B29" s="25"/>
      <c r="C29" s="59"/>
      <c r="D29" s="45"/>
      <c r="E29" s="87"/>
      <c r="F29" s="60"/>
      <c r="G29" s="88"/>
      <c r="H29" s="60"/>
      <c r="I29" s="60"/>
      <c r="J29" s="60"/>
      <c r="K29" s="88"/>
      <c r="L29" s="60"/>
      <c r="M29" s="60"/>
      <c r="N29" s="96">
        <f t="shared" si="3"/>
        <v>0</v>
      </c>
      <c r="O29" s="75"/>
      <c r="P29" s="75"/>
      <c r="Q29" s="75"/>
    </row>
    <row r="30" spans="1:17" x14ac:dyDescent="0.2">
      <c r="A30" s="75"/>
      <c r="B30" s="25"/>
      <c r="C30" s="59"/>
      <c r="D30" s="45"/>
      <c r="E30" s="87"/>
      <c r="F30" s="60"/>
      <c r="G30" s="88"/>
      <c r="H30" s="60"/>
      <c r="I30" s="60"/>
      <c r="J30" s="60"/>
      <c r="K30" s="88"/>
      <c r="L30" s="60"/>
      <c r="M30" s="60"/>
      <c r="N30" s="96">
        <f t="shared" si="3"/>
        <v>0</v>
      </c>
      <c r="O30" s="75"/>
      <c r="P30" s="75"/>
      <c r="Q30" s="75"/>
    </row>
    <row r="31" spans="1:17" x14ac:dyDescent="0.2">
      <c r="A31" s="75"/>
      <c r="B31" s="25"/>
      <c r="C31" s="59"/>
      <c r="D31" s="45"/>
      <c r="E31" s="87"/>
      <c r="F31" s="60"/>
      <c r="G31" s="88"/>
      <c r="H31" s="60"/>
      <c r="I31" s="60"/>
      <c r="J31" s="60"/>
      <c r="K31" s="88"/>
      <c r="L31" s="60"/>
      <c r="M31" s="60"/>
      <c r="N31" s="96">
        <f t="shared" si="3"/>
        <v>0</v>
      </c>
      <c r="O31" s="75"/>
      <c r="P31" s="75"/>
      <c r="Q31" s="75"/>
    </row>
    <row r="32" spans="1:17" x14ac:dyDescent="0.2">
      <c r="A32" s="75"/>
      <c r="B32" s="25"/>
      <c r="C32" s="59"/>
      <c r="D32" s="45"/>
      <c r="E32" s="87"/>
      <c r="F32" s="60"/>
      <c r="G32" s="88"/>
      <c r="H32" s="60"/>
      <c r="I32" s="60"/>
      <c r="J32" s="60"/>
      <c r="K32" s="88"/>
      <c r="L32" s="60"/>
      <c r="M32" s="60"/>
      <c r="N32" s="96">
        <f t="shared" si="3"/>
        <v>0</v>
      </c>
      <c r="O32" s="75"/>
      <c r="P32" s="75"/>
      <c r="Q32" s="75"/>
    </row>
    <row r="33" spans="1:17" x14ac:dyDescent="0.2">
      <c r="A33" s="75"/>
      <c r="B33" s="25"/>
      <c r="C33" s="59"/>
      <c r="D33" s="45"/>
      <c r="E33" s="87"/>
      <c r="F33" s="60"/>
      <c r="G33" s="88"/>
      <c r="H33" s="60"/>
      <c r="I33" s="60"/>
      <c r="J33" s="60"/>
      <c r="K33" s="88"/>
      <c r="L33" s="60"/>
      <c r="M33" s="60"/>
      <c r="N33" s="96">
        <f t="shared" si="3"/>
        <v>0</v>
      </c>
      <c r="O33" s="75"/>
      <c r="P33" s="75"/>
      <c r="Q33" s="75"/>
    </row>
    <row r="34" spans="1:17" x14ac:dyDescent="0.2">
      <c r="A34" s="75"/>
      <c r="B34" s="25"/>
      <c r="C34" s="59"/>
      <c r="D34" s="45"/>
      <c r="E34" s="87"/>
      <c r="F34" s="60"/>
      <c r="G34" s="88"/>
      <c r="H34" s="60"/>
      <c r="I34" s="60"/>
      <c r="J34" s="60"/>
      <c r="K34" s="88"/>
      <c r="L34" s="60"/>
      <c r="M34" s="60"/>
      <c r="N34" s="96">
        <f t="shared" si="3"/>
        <v>0</v>
      </c>
      <c r="O34" s="75"/>
      <c r="P34" s="75"/>
      <c r="Q34" s="75"/>
    </row>
    <row r="35" spans="1:17" x14ac:dyDescent="0.2">
      <c r="A35" s="75"/>
      <c r="B35" s="25"/>
      <c r="C35" s="59"/>
      <c r="D35" s="45"/>
      <c r="E35" s="87"/>
      <c r="F35" s="60"/>
      <c r="G35" s="88"/>
      <c r="H35" s="60"/>
      <c r="I35" s="60"/>
      <c r="J35" s="60"/>
      <c r="K35" s="88"/>
      <c r="L35" s="60"/>
      <c r="M35" s="60"/>
      <c r="N35" s="96">
        <f t="shared" si="3"/>
        <v>0</v>
      </c>
      <c r="O35" s="75"/>
      <c r="P35" s="75"/>
      <c r="Q35" s="75"/>
    </row>
    <row r="36" spans="1:17" ht="13.5" thickBot="1" x14ac:dyDescent="0.25">
      <c r="A36" s="75"/>
      <c r="B36" s="25"/>
      <c r="C36" s="45"/>
      <c r="D36" s="45"/>
      <c r="E36" s="87"/>
      <c r="F36" s="60"/>
      <c r="G36" s="88"/>
      <c r="H36" s="60"/>
      <c r="I36" s="60"/>
      <c r="J36" s="60"/>
      <c r="K36" s="88"/>
      <c r="L36" s="60"/>
      <c r="M36" s="60"/>
      <c r="N36" s="106"/>
      <c r="O36" s="75"/>
      <c r="P36" s="75"/>
      <c r="Q36" s="75"/>
    </row>
    <row r="37" spans="1:17" ht="16.5" customHeight="1" thickTop="1" x14ac:dyDescent="0.2">
      <c r="A37" s="75"/>
      <c r="B37" s="25"/>
      <c r="C37" s="25"/>
      <c r="D37" s="25"/>
      <c r="E37" s="34" t="s">
        <v>119</v>
      </c>
      <c r="F37" s="15">
        <f>SUM(F24:F36)</f>
        <v>0</v>
      </c>
      <c r="G37" s="107"/>
      <c r="H37" s="15">
        <f t="shared" ref="H37:N37" si="4">SUM(H24:H36)</f>
        <v>0</v>
      </c>
      <c r="I37" s="15">
        <f t="shared" si="4"/>
        <v>0</v>
      </c>
      <c r="J37" s="15">
        <f t="shared" si="4"/>
        <v>0</v>
      </c>
      <c r="K37" s="185">
        <f t="shared" si="4"/>
        <v>0</v>
      </c>
      <c r="L37" s="15">
        <f t="shared" si="4"/>
        <v>0</v>
      </c>
      <c r="M37" s="17">
        <f t="shared" si="4"/>
        <v>0</v>
      </c>
      <c r="N37" s="18">
        <f t="shared" si="4"/>
        <v>0</v>
      </c>
      <c r="O37" s="75"/>
      <c r="P37" s="75"/>
      <c r="Q37" s="75"/>
    </row>
    <row r="38" spans="1:17" ht="9" customHeight="1" x14ac:dyDescent="0.2">
      <c r="A38" s="75"/>
      <c r="B38" s="25"/>
      <c r="C38" s="25"/>
      <c r="D38" s="25"/>
      <c r="E38" s="25"/>
      <c r="F38" s="76"/>
      <c r="G38" s="76"/>
      <c r="H38" s="25"/>
      <c r="I38" s="25"/>
      <c r="J38" s="25"/>
      <c r="K38" s="25"/>
      <c r="L38" s="25"/>
      <c r="M38" s="25"/>
      <c r="N38" s="103"/>
      <c r="O38" s="75"/>
      <c r="P38" s="75"/>
      <c r="Q38" s="75"/>
    </row>
    <row r="39" spans="1:17" ht="10.5" customHeight="1" x14ac:dyDescent="0.2">
      <c r="A39" s="75"/>
      <c r="B39" s="25"/>
      <c r="C39" s="66" t="s">
        <v>111</v>
      </c>
      <c r="D39" s="25"/>
      <c r="E39" s="25"/>
      <c r="F39" s="76"/>
      <c r="G39" s="76"/>
      <c r="H39" s="25"/>
      <c r="I39" s="25"/>
      <c r="J39" s="25"/>
      <c r="K39" s="25"/>
      <c r="L39" s="25"/>
      <c r="M39" s="25"/>
      <c r="N39" s="103"/>
      <c r="O39" s="75"/>
      <c r="P39" s="75"/>
      <c r="Q39" s="75"/>
    </row>
    <row r="40" spans="1:17" ht="28.5" customHeight="1" x14ac:dyDescent="0.2">
      <c r="A40" s="75"/>
      <c r="B40" s="25"/>
      <c r="C40" s="233" t="s">
        <v>112</v>
      </c>
      <c r="D40" s="234"/>
      <c r="E40" s="58" t="s">
        <v>132</v>
      </c>
      <c r="F40" s="85" t="s">
        <v>101</v>
      </c>
      <c r="G40" s="85" t="s">
        <v>126</v>
      </c>
      <c r="H40" s="58" t="s">
        <v>110</v>
      </c>
      <c r="I40" s="58" t="s">
        <v>196</v>
      </c>
      <c r="J40" s="58" t="s">
        <v>197</v>
      </c>
      <c r="K40" s="58" t="s">
        <v>163</v>
      </c>
      <c r="L40" s="58" t="s">
        <v>105</v>
      </c>
      <c r="M40" s="58" t="s">
        <v>140</v>
      </c>
      <c r="N40" s="105" t="s">
        <v>106</v>
      </c>
      <c r="O40" s="75"/>
      <c r="P40" s="75"/>
      <c r="Q40" s="75"/>
    </row>
    <row r="41" spans="1:17" x14ac:dyDescent="0.2">
      <c r="A41" s="75"/>
      <c r="B41" s="25"/>
      <c r="C41" s="238"/>
      <c r="D41" s="235"/>
      <c r="E41" s="87"/>
      <c r="F41" s="186"/>
      <c r="G41" s="186"/>
      <c r="H41" s="90"/>
      <c r="I41" s="60"/>
      <c r="J41" s="60"/>
      <c r="K41" s="60"/>
      <c r="L41" s="60"/>
      <c r="M41" s="60"/>
      <c r="N41" s="96"/>
      <c r="O41" s="75"/>
      <c r="P41" s="75"/>
      <c r="Q41" s="75"/>
    </row>
    <row r="42" spans="1:17" x14ac:dyDescent="0.2">
      <c r="A42" s="75"/>
      <c r="B42" s="25"/>
      <c r="C42" s="231"/>
      <c r="D42" s="232"/>
      <c r="E42" s="87"/>
      <c r="F42" s="186"/>
      <c r="G42" s="186"/>
      <c r="H42" s="90"/>
      <c r="I42" s="60"/>
      <c r="J42" s="60"/>
      <c r="K42" s="60"/>
      <c r="L42" s="60"/>
      <c r="M42" s="60"/>
      <c r="N42" s="96">
        <f>SUM(L42:M42)</f>
        <v>0</v>
      </c>
      <c r="O42" s="75"/>
      <c r="P42" s="75"/>
      <c r="Q42" s="75"/>
    </row>
    <row r="43" spans="1:17" x14ac:dyDescent="0.2">
      <c r="A43" s="75"/>
      <c r="B43" s="25"/>
      <c r="C43" s="231"/>
      <c r="D43" s="232"/>
      <c r="E43" s="87"/>
      <c r="F43" s="186"/>
      <c r="G43" s="186"/>
      <c r="H43" s="90"/>
      <c r="I43" s="60"/>
      <c r="J43" s="60"/>
      <c r="K43" s="60"/>
      <c r="L43" s="60"/>
      <c r="M43" s="60"/>
      <c r="N43" s="96">
        <f>SUM(L43:M43)</f>
        <v>0</v>
      </c>
      <c r="O43" s="75"/>
      <c r="P43" s="75"/>
      <c r="Q43" s="75"/>
    </row>
    <row r="44" spans="1:17" x14ac:dyDescent="0.2">
      <c r="A44" s="75"/>
      <c r="B44" s="25"/>
      <c r="C44" s="231"/>
      <c r="D44" s="232"/>
      <c r="E44" s="87"/>
      <c r="F44" s="186"/>
      <c r="G44" s="186"/>
      <c r="H44" s="90"/>
      <c r="I44" s="60"/>
      <c r="J44" s="60"/>
      <c r="K44" s="60"/>
      <c r="L44" s="60"/>
      <c r="M44" s="60"/>
      <c r="N44" s="96">
        <f>SUM(L44:M44)</f>
        <v>0</v>
      </c>
      <c r="O44" s="75"/>
      <c r="P44" s="75"/>
      <c r="Q44" s="75"/>
    </row>
    <row r="45" spans="1:17" ht="13.5" thickBot="1" x14ac:dyDescent="0.25">
      <c r="A45" s="75"/>
      <c r="B45" s="25"/>
      <c r="C45" s="231"/>
      <c r="D45" s="232"/>
      <c r="E45" s="87"/>
      <c r="F45" s="186"/>
      <c r="G45" s="186"/>
      <c r="H45" s="90"/>
      <c r="I45" s="60"/>
      <c r="J45" s="60"/>
      <c r="K45" s="60"/>
      <c r="L45" s="60"/>
      <c r="M45" s="60"/>
      <c r="N45" s="106"/>
      <c r="O45" s="75"/>
      <c r="P45" s="75"/>
      <c r="Q45" s="75"/>
    </row>
    <row r="46" spans="1:17" ht="13.5" thickTop="1" x14ac:dyDescent="0.2">
      <c r="A46" s="75"/>
      <c r="B46" s="25"/>
      <c r="C46" s="25"/>
      <c r="D46" s="25"/>
      <c r="E46" s="34" t="s">
        <v>119</v>
      </c>
      <c r="F46" s="16">
        <f>SUM(F41:F45)</f>
        <v>0</v>
      </c>
      <c r="G46" s="107"/>
      <c r="H46" s="16">
        <f t="shared" ref="H46:N46" si="5">SUM(H41:H45)</f>
        <v>0</v>
      </c>
      <c r="I46" s="15">
        <f t="shared" si="5"/>
        <v>0</v>
      </c>
      <c r="J46" s="15">
        <f t="shared" si="5"/>
        <v>0</v>
      </c>
      <c r="K46" s="15">
        <f t="shared" si="5"/>
        <v>0</v>
      </c>
      <c r="L46" s="15">
        <f t="shared" si="5"/>
        <v>0</v>
      </c>
      <c r="M46" s="15">
        <f t="shared" si="5"/>
        <v>0</v>
      </c>
      <c r="N46" s="18">
        <f t="shared" si="5"/>
        <v>0</v>
      </c>
      <c r="O46" s="75"/>
      <c r="P46" s="75"/>
      <c r="Q46" s="75"/>
    </row>
    <row r="47" spans="1:17" ht="10.5" customHeight="1" x14ac:dyDescent="0.2">
      <c r="A47" s="75"/>
      <c r="B47" s="25"/>
      <c r="C47" s="25"/>
      <c r="D47" s="25"/>
      <c r="E47" s="34"/>
      <c r="F47" s="25"/>
      <c r="G47" s="25"/>
      <c r="H47" s="25"/>
      <c r="I47" s="25"/>
      <c r="J47" s="25"/>
      <c r="K47" s="25"/>
      <c r="L47" s="25"/>
      <c r="M47" s="25"/>
      <c r="N47" s="103"/>
      <c r="O47" s="75"/>
      <c r="P47" s="75"/>
      <c r="Q47" s="75"/>
    </row>
    <row r="48" spans="1:17" ht="14.25" customHeight="1" x14ac:dyDescent="0.2">
      <c r="A48" s="75"/>
      <c r="B48" s="25"/>
      <c r="C48" s="66" t="s">
        <v>127</v>
      </c>
      <c r="D48" s="25"/>
      <c r="E48" s="25"/>
      <c r="F48" s="76"/>
      <c r="G48" s="76"/>
      <c r="H48" s="104"/>
      <c r="I48" s="25"/>
      <c r="J48" s="25"/>
      <c r="K48" s="25"/>
      <c r="L48" s="25"/>
      <c r="M48" s="25"/>
      <c r="N48" s="103"/>
      <c r="O48" s="75"/>
      <c r="P48" s="75"/>
      <c r="Q48" s="75"/>
    </row>
    <row r="49" spans="1:17" ht="25.5" x14ac:dyDescent="0.2">
      <c r="A49" s="75"/>
      <c r="B49" s="25"/>
      <c r="C49" s="233" t="s">
        <v>128</v>
      </c>
      <c r="D49" s="234"/>
      <c r="E49" s="94"/>
      <c r="F49" s="94"/>
      <c r="G49" s="85" t="s">
        <v>126</v>
      </c>
      <c r="H49" s="58" t="s">
        <v>110</v>
      </c>
      <c r="I49" s="58" t="s">
        <v>196</v>
      </c>
      <c r="J49" s="58" t="s">
        <v>197</v>
      </c>
      <c r="K49" s="58" t="s">
        <v>163</v>
      </c>
      <c r="L49" s="94"/>
      <c r="M49" s="94"/>
      <c r="N49" s="108"/>
      <c r="O49" s="75"/>
      <c r="P49" s="75"/>
      <c r="Q49" s="75"/>
    </row>
    <row r="50" spans="1:17" x14ac:dyDescent="0.2">
      <c r="A50" s="75"/>
      <c r="B50" s="25"/>
      <c r="C50" s="229"/>
      <c r="D50" s="235"/>
      <c r="E50" s="98"/>
      <c r="F50" s="98"/>
      <c r="G50" s="88"/>
      <c r="H50" s="88"/>
      <c r="I50" s="60"/>
      <c r="J50" s="60"/>
      <c r="K50" s="109"/>
      <c r="L50" s="98"/>
      <c r="M50" s="98"/>
      <c r="N50" s="110"/>
      <c r="O50" s="75"/>
      <c r="P50" s="75"/>
      <c r="Q50" s="75"/>
    </row>
    <row r="51" spans="1:17" x14ac:dyDescent="0.2">
      <c r="A51" s="75"/>
      <c r="B51" s="25"/>
      <c r="C51" s="231"/>
      <c r="D51" s="232"/>
      <c r="E51" s="99"/>
      <c r="F51" s="99"/>
      <c r="G51" s="88"/>
      <c r="H51" s="88"/>
      <c r="I51" s="60"/>
      <c r="J51" s="60"/>
      <c r="K51" s="109"/>
      <c r="L51" s="99"/>
      <c r="M51" s="99"/>
      <c r="N51" s="110"/>
      <c r="O51" s="75"/>
      <c r="P51" s="75"/>
      <c r="Q51" s="75"/>
    </row>
    <row r="52" spans="1:17" x14ac:dyDescent="0.2">
      <c r="A52" s="75"/>
      <c r="B52" s="25"/>
      <c r="C52" s="231"/>
      <c r="D52" s="232"/>
      <c r="E52" s="100"/>
      <c r="F52" s="100"/>
      <c r="G52" s="88"/>
      <c r="H52" s="88"/>
      <c r="I52" s="60"/>
      <c r="J52" s="60"/>
      <c r="K52" s="109"/>
      <c r="L52" s="100"/>
      <c r="M52" s="100"/>
      <c r="N52" s="110"/>
      <c r="O52" s="75"/>
      <c r="P52" s="75"/>
      <c r="Q52" s="75"/>
    </row>
    <row r="53" spans="1:17" x14ac:dyDescent="0.2">
      <c r="A53" s="75"/>
      <c r="B53" s="25"/>
      <c r="C53" s="231"/>
      <c r="D53" s="232"/>
      <c r="E53" s="98"/>
      <c r="F53" s="98"/>
      <c r="G53" s="88"/>
      <c r="H53" s="88"/>
      <c r="I53" s="60"/>
      <c r="J53" s="60"/>
      <c r="K53" s="109"/>
      <c r="L53" s="98"/>
      <c r="M53" s="98"/>
      <c r="N53" s="110"/>
      <c r="O53" s="75"/>
      <c r="P53" s="75"/>
      <c r="Q53" s="75"/>
    </row>
    <row r="54" spans="1:17" x14ac:dyDescent="0.2">
      <c r="A54" s="25"/>
      <c r="B54" s="25"/>
      <c r="C54" s="231"/>
      <c r="D54" s="232"/>
      <c r="E54" s="98"/>
      <c r="F54" s="98"/>
      <c r="G54" s="88"/>
      <c r="H54" s="88"/>
      <c r="I54" s="60"/>
      <c r="J54" s="60"/>
      <c r="K54" s="109"/>
      <c r="L54" s="98"/>
      <c r="M54" s="98"/>
      <c r="N54" s="110"/>
      <c r="O54" s="75"/>
      <c r="P54" s="75"/>
      <c r="Q54" s="75"/>
    </row>
    <row r="55" spans="1:17" ht="13.5" thickBot="1" x14ac:dyDescent="0.25">
      <c r="A55" s="25"/>
      <c r="B55" s="25"/>
      <c r="C55" s="231"/>
      <c r="D55" s="232"/>
      <c r="E55" s="94"/>
      <c r="F55" s="94"/>
      <c r="G55" s="88"/>
      <c r="H55" s="88"/>
      <c r="I55" s="60"/>
      <c r="J55" s="60"/>
      <c r="K55" s="109"/>
      <c r="L55" s="94"/>
      <c r="M55" s="178"/>
      <c r="N55" s="111"/>
      <c r="O55" s="75"/>
      <c r="P55" s="75"/>
      <c r="Q55" s="75"/>
    </row>
    <row r="56" spans="1:17" ht="16.5" customHeight="1" thickTop="1" x14ac:dyDescent="0.2">
      <c r="A56" s="25"/>
      <c r="B56" s="25"/>
      <c r="C56" s="25"/>
      <c r="D56" s="25"/>
      <c r="E56" s="34" t="s">
        <v>119</v>
      </c>
      <c r="F56" s="107">
        <f>SUM(F50:F55)</f>
        <v>0</v>
      </c>
      <c r="G56" s="107"/>
      <c r="H56" s="15">
        <f>SUM(H50:H55)</f>
        <v>0</v>
      </c>
      <c r="I56" s="15">
        <f>SUM(I50:I55)</f>
        <v>0</v>
      </c>
      <c r="J56" s="15">
        <f>SUM(J50:J55)</f>
        <v>0</v>
      </c>
      <c r="K56" s="24">
        <f>SUM(K50:K55)</f>
        <v>0</v>
      </c>
      <c r="L56" s="107"/>
      <c r="M56" s="107"/>
      <c r="N56" s="112"/>
      <c r="O56" s="75"/>
      <c r="P56" s="75"/>
      <c r="Q56" s="75"/>
    </row>
    <row r="57" spans="1:17" x14ac:dyDescent="0.2">
      <c r="A57" s="25"/>
      <c r="B57" s="25"/>
      <c r="C57" s="25"/>
      <c r="D57" s="25"/>
      <c r="E57" s="25"/>
      <c r="F57" s="76"/>
      <c r="G57" s="76"/>
      <c r="H57" s="25"/>
      <c r="I57" s="25"/>
      <c r="J57" s="25"/>
      <c r="K57" s="25"/>
      <c r="L57" s="25"/>
      <c r="M57" s="25"/>
      <c r="N57" s="103"/>
      <c r="O57" s="75"/>
      <c r="P57" s="75"/>
      <c r="Q57" s="75"/>
    </row>
    <row r="58" spans="1:17" x14ac:dyDescent="0.2">
      <c r="A58" s="25"/>
      <c r="B58" s="25"/>
      <c r="C58" s="66" t="s">
        <v>38</v>
      </c>
      <c r="D58" s="25"/>
      <c r="E58" s="25"/>
      <c r="F58" s="76"/>
      <c r="G58" s="76"/>
      <c r="H58" s="25"/>
      <c r="I58" s="25"/>
      <c r="J58" s="25"/>
      <c r="K58" s="25"/>
      <c r="L58" s="25"/>
      <c r="M58" s="25"/>
      <c r="N58" s="103"/>
      <c r="O58" s="75"/>
      <c r="P58" s="75"/>
      <c r="Q58" s="75"/>
    </row>
    <row r="59" spans="1:17" ht="25.5" x14ac:dyDescent="0.2">
      <c r="A59" s="25"/>
      <c r="B59" s="25"/>
      <c r="C59" s="236" t="s">
        <v>120</v>
      </c>
      <c r="D59" s="237"/>
      <c r="E59" s="58" t="s">
        <v>100</v>
      </c>
      <c r="F59" s="85" t="s">
        <v>101</v>
      </c>
      <c r="G59" s="94"/>
      <c r="H59" s="113"/>
      <c r="I59" s="94"/>
      <c r="J59" s="94"/>
      <c r="K59" s="114"/>
      <c r="L59" s="114"/>
      <c r="M59" s="94"/>
      <c r="N59" s="108"/>
      <c r="O59" s="75"/>
      <c r="P59" s="75"/>
      <c r="Q59" s="75"/>
    </row>
    <row r="60" spans="1:17" x14ac:dyDescent="0.2">
      <c r="A60" s="25"/>
      <c r="B60" s="25"/>
      <c r="C60" s="229"/>
      <c r="D60" s="235"/>
      <c r="E60" s="87"/>
      <c r="F60" s="88"/>
      <c r="G60" s="98"/>
      <c r="H60" s="115"/>
      <c r="I60" s="98"/>
      <c r="J60" s="98"/>
      <c r="K60" s="116"/>
      <c r="L60" s="116"/>
      <c r="M60" s="117"/>
      <c r="N60" s="110"/>
      <c r="O60" s="75"/>
      <c r="P60" s="75"/>
      <c r="Q60" s="75"/>
    </row>
    <row r="61" spans="1:17" ht="13.5" thickBot="1" x14ac:dyDescent="0.25">
      <c r="A61" s="25"/>
      <c r="B61" s="25"/>
      <c r="C61" s="231"/>
      <c r="D61" s="232"/>
      <c r="E61" s="87"/>
      <c r="F61" s="118"/>
      <c r="G61" s="98"/>
      <c r="H61" s="95"/>
      <c r="I61" s="98"/>
      <c r="J61" s="98"/>
      <c r="K61" s="116"/>
      <c r="L61" s="116"/>
      <c r="M61" s="117"/>
      <c r="N61" s="110"/>
      <c r="O61" s="75"/>
      <c r="P61" s="75"/>
      <c r="Q61" s="75"/>
    </row>
    <row r="62" spans="1:17" ht="13.5" thickTop="1" x14ac:dyDescent="0.2">
      <c r="A62" s="25"/>
      <c r="B62" s="25"/>
      <c r="C62" s="25"/>
      <c r="D62" s="25"/>
      <c r="E62" s="34" t="s">
        <v>119</v>
      </c>
      <c r="F62" s="15">
        <f>SUM(F60:F61)</f>
        <v>0</v>
      </c>
      <c r="G62" s="25"/>
      <c r="H62" s="25"/>
      <c r="I62" s="25"/>
      <c r="J62" s="25"/>
      <c r="K62" s="25"/>
      <c r="L62" s="25"/>
      <c r="M62" s="25"/>
      <c r="N62" s="103"/>
      <c r="O62" s="75"/>
      <c r="P62" s="75"/>
      <c r="Q62" s="75"/>
    </row>
    <row r="63" spans="1:17" x14ac:dyDescent="0.2">
      <c r="A63" s="25"/>
      <c r="B63" s="25"/>
      <c r="C63" s="25"/>
      <c r="D63" s="25"/>
      <c r="E63" s="25"/>
      <c r="F63" s="76"/>
      <c r="G63" s="76"/>
      <c r="H63" s="25"/>
      <c r="I63" s="25"/>
      <c r="J63" s="25"/>
      <c r="K63" s="25"/>
      <c r="L63" s="25"/>
      <c r="M63" s="25"/>
      <c r="N63" s="103"/>
      <c r="O63" s="75"/>
      <c r="P63" s="75"/>
      <c r="Q63" s="75"/>
    </row>
    <row r="64" spans="1:17" x14ac:dyDescent="0.2">
      <c r="A64" s="25"/>
      <c r="B64" s="25"/>
      <c r="C64" s="25"/>
      <c r="D64" s="25"/>
      <c r="E64" s="25"/>
      <c r="F64" s="25"/>
      <c r="G64" s="25"/>
      <c r="H64" s="25"/>
      <c r="I64" s="25"/>
      <c r="J64" s="25"/>
      <c r="K64" s="25"/>
      <c r="L64" s="25"/>
      <c r="M64" s="25"/>
      <c r="N64" s="103"/>
      <c r="O64" s="25"/>
      <c r="P64" s="25"/>
      <c r="Q64" s="25"/>
    </row>
    <row r="65" spans="1:17" x14ac:dyDescent="0.2">
      <c r="A65" s="25"/>
      <c r="B65" s="25"/>
      <c r="C65" s="66" t="s">
        <v>131</v>
      </c>
      <c r="D65" s="25"/>
      <c r="E65" s="25"/>
      <c r="F65" s="76"/>
      <c r="G65" s="76"/>
      <c r="H65" s="25"/>
      <c r="I65" s="25"/>
      <c r="J65" s="25"/>
      <c r="K65" s="25"/>
      <c r="L65" s="25"/>
      <c r="M65" s="25"/>
      <c r="N65" s="103"/>
      <c r="O65" s="25"/>
      <c r="P65" s="25"/>
      <c r="Q65" s="25"/>
    </row>
    <row r="66" spans="1:17" ht="29.25" customHeight="1" x14ac:dyDescent="0.2">
      <c r="A66" s="25"/>
      <c r="B66" s="25"/>
      <c r="C66" s="101" t="s">
        <v>112</v>
      </c>
      <c r="D66" s="102"/>
      <c r="E66" s="58" t="s">
        <v>132</v>
      </c>
      <c r="F66" s="85" t="s">
        <v>101</v>
      </c>
      <c r="G66" s="85" t="s">
        <v>126</v>
      </c>
      <c r="H66" s="58" t="s">
        <v>110</v>
      </c>
      <c r="I66" s="58" t="s">
        <v>196</v>
      </c>
      <c r="J66" s="58" t="s">
        <v>197</v>
      </c>
      <c r="K66" s="58" t="s">
        <v>163</v>
      </c>
      <c r="L66" s="58" t="s">
        <v>105</v>
      </c>
      <c r="M66" s="58" t="s">
        <v>140</v>
      </c>
      <c r="N66" s="105" t="s">
        <v>106</v>
      </c>
      <c r="O66" s="25"/>
      <c r="P66" s="25"/>
      <c r="Q66" s="25"/>
    </row>
    <row r="67" spans="1:17" x14ac:dyDescent="0.2">
      <c r="A67" s="25"/>
      <c r="B67" s="25"/>
      <c r="C67" s="229"/>
      <c r="D67" s="230"/>
      <c r="E67" s="87"/>
      <c r="F67" s="90"/>
      <c r="G67" s="90"/>
      <c r="H67" s="90">
        <v>0</v>
      </c>
      <c r="I67" s="60"/>
      <c r="J67" s="60"/>
      <c r="K67" s="60"/>
      <c r="L67" s="60"/>
      <c r="M67" s="60"/>
      <c r="N67" s="96">
        <f>SUM(L67:M67)</f>
        <v>0</v>
      </c>
      <c r="O67" s="25"/>
      <c r="P67" s="25"/>
      <c r="Q67" s="25"/>
    </row>
    <row r="68" spans="1:17" x14ac:dyDescent="0.2">
      <c r="A68" s="25"/>
      <c r="B68" s="25"/>
      <c r="C68" s="229"/>
      <c r="D68" s="230"/>
      <c r="E68" s="87"/>
      <c r="F68" s="90"/>
      <c r="G68" s="90"/>
      <c r="H68" s="90"/>
      <c r="I68" s="60"/>
      <c r="J68" s="60"/>
      <c r="K68" s="60"/>
      <c r="L68" s="60"/>
      <c r="M68" s="60"/>
      <c r="N68" s="96">
        <f>SUM(L68:M68)</f>
        <v>0</v>
      </c>
      <c r="O68" s="25"/>
      <c r="P68" s="25"/>
      <c r="Q68" s="25"/>
    </row>
    <row r="69" spans="1:17" x14ac:dyDescent="0.2">
      <c r="A69" s="25"/>
      <c r="B69" s="25"/>
      <c r="C69" s="229"/>
      <c r="D69" s="230"/>
      <c r="E69" s="87"/>
      <c r="F69" s="90"/>
      <c r="G69" s="90"/>
      <c r="H69" s="90"/>
      <c r="I69" s="60"/>
      <c r="J69" s="60"/>
      <c r="K69" s="60"/>
      <c r="L69" s="60"/>
      <c r="M69" s="60"/>
      <c r="N69" s="96">
        <f>SUM(L69:M69)</f>
        <v>0</v>
      </c>
      <c r="O69" s="25"/>
      <c r="P69" s="25"/>
      <c r="Q69" s="25"/>
    </row>
    <row r="70" spans="1:17" x14ac:dyDescent="0.2">
      <c r="A70" s="25"/>
      <c r="B70" s="25"/>
      <c r="C70" s="229"/>
      <c r="D70" s="230"/>
      <c r="E70" s="87"/>
      <c r="F70" s="90"/>
      <c r="G70" s="90"/>
      <c r="H70" s="90"/>
      <c r="I70" s="60"/>
      <c r="J70" s="60"/>
      <c r="K70" s="60"/>
      <c r="L70" s="60"/>
      <c r="M70" s="60"/>
      <c r="N70" s="96">
        <f>SUM(L70:M70)</f>
        <v>0</v>
      </c>
      <c r="O70" s="25"/>
      <c r="P70" s="25"/>
      <c r="Q70" s="25"/>
    </row>
    <row r="71" spans="1:17" ht="13.5" thickBot="1" x14ac:dyDescent="0.25">
      <c r="A71" s="25"/>
      <c r="B71" s="25"/>
      <c r="C71" s="229"/>
      <c r="D71" s="230"/>
      <c r="E71" s="87"/>
      <c r="F71" s="90"/>
      <c r="G71" s="90"/>
      <c r="H71" s="90"/>
      <c r="I71" s="60"/>
      <c r="J71" s="60"/>
      <c r="K71" s="60"/>
      <c r="L71" s="60"/>
      <c r="M71" s="60"/>
      <c r="N71" s="106">
        <f>SUM(L71:M71)</f>
        <v>0</v>
      </c>
      <c r="O71" s="25"/>
      <c r="P71" s="25"/>
      <c r="Q71" s="25"/>
    </row>
    <row r="72" spans="1:17" ht="13.5" thickTop="1" x14ac:dyDescent="0.2">
      <c r="A72" s="25"/>
      <c r="B72" s="25"/>
      <c r="C72" s="25"/>
      <c r="D72" s="25"/>
      <c r="E72" s="34" t="s">
        <v>119</v>
      </c>
      <c r="F72" s="16">
        <f>SUM(F67:F71)</f>
        <v>0</v>
      </c>
      <c r="G72" s="107"/>
      <c r="H72" s="16">
        <f t="shared" ref="H72:N72" si="6">SUM(H67:H71)</f>
        <v>0</v>
      </c>
      <c r="I72" s="15">
        <f t="shared" si="6"/>
        <v>0</v>
      </c>
      <c r="J72" s="15">
        <f t="shared" si="6"/>
        <v>0</v>
      </c>
      <c r="K72" s="15">
        <f t="shared" si="6"/>
        <v>0</v>
      </c>
      <c r="L72" s="15">
        <f t="shared" si="6"/>
        <v>0</v>
      </c>
      <c r="M72" s="15">
        <f t="shared" si="6"/>
        <v>0</v>
      </c>
      <c r="N72" s="18">
        <f t="shared" si="6"/>
        <v>0</v>
      </c>
      <c r="O72" s="25"/>
      <c r="P72" s="25"/>
      <c r="Q72" s="25"/>
    </row>
    <row r="73" spans="1:17" x14ac:dyDescent="0.2">
      <c r="A73" s="25"/>
      <c r="B73" s="25"/>
      <c r="C73" s="25"/>
      <c r="D73" s="25"/>
      <c r="E73" s="25"/>
      <c r="F73" s="25"/>
      <c r="G73" s="25"/>
      <c r="H73" s="25"/>
      <c r="I73" s="25"/>
      <c r="J73" s="25"/>
      <c r="K73" s="25"/>
      <c r="L73" s="25"/>
      <c r="M73" s="25"/>
      <c r="N73" s="25"/>
      <c r="O73" s="25"/>
      <c r="P73" s="25"/>
      <c r="Q73" s="25"/>
    </row>
    <row r="74" spans="1:17" x14ac:dyDescent="0.2">
      <c r="A74" s="75"/>
      <c r="B74" s="25"/>
      <c r="C74" s="25"/>
      <c r="D74" s="25"/>
      <c r="E74" s="25"/>
      <c r="F74" s="76"/>
      <c r="G74" s="76"/>
      <c r="H74" s="25"/>
      <c r="I74" s="25"/>
      <c r="J74" s="25"/>
      <c r="K74" s="25"/>
      <c r="L74" s="25"/>
      <c r="M74" s="25"/>
      <c r="N74" s="25"/>
      <c r="O74" s="75"/>
      <c r="P74" s="75"/>
      <c r="Q74" s="75"/>
    </row>
    <row r="75" spans="1:17" x14ac:dyDescent="0.2">
      <c r="A75" s="75"/>
      <c r="B75" s="25"/>
      <c r="C75" s="25"/>
      <c r="D75" s="25"/>
      <c r="E75" s="25"/>
      <c r="F75" s="76"/>
      <c r="G75" s="76"/>
      <c r="H75" s="25"/>
      <c r="I75" s="25"/>
      <c r="J75" s="25"/>
      <c r="K75" s="25"/>
      <c r="L75" s="25"/>
      <c r="M75" s="25"/>
      <c r="N75" s="25"/>
      <c r="O75" s="75"/>
      <c r="P75" s="75"/>
      <c r="Q75" s="75"/>
    </row>
    <row r="76" spans="1:17" x14ac:dyDescent="0.2">
      <c r="A76" s="75"/>
      <c r="B76" s="25"/>
      <c r="C76" s="25"/>
      <c r="D76" s="25"/>
      <c r="E76" s="25"/>
      <c r="F76" s="76"/>
      <c r="G76" s="76"/>
      <c r="H76" s="25"/>
      <c r="I76" s="25"/>
      <c r="J76" s="25"/>
      <c r="K76" s="25"/>
      <c r="L76" s="25"/>
      <c r="M76" s="25"/>
      <c r="N76" s="25"/>
      <c r="O76" s="75"/>
      <c r="P76" s="75"/>
      <c r="Q76" s="75"/>
    </row>
    <row r="77" spans="1:17" x14ac:dyDescent="0.2">
      <c r="A77" s="75"/>
      <c r="B77" s="25"/>
      <c r="C77" s="25"/>
      <c r="D77" s="25"/>
      <c r="E77" s="25"/>
      <c r="F77" s="76"/>
      <c r="G77" s="76"/>
      <c r="H77" s="25"/>
      <c r="I77" s="25"/>
      <c r="J77" s="25"/>
      <c r="K77" s="25"/>
      <c r="L77" s="25"/>
      <c r="M77" s="25"/>
      <c r="N77" s="25"/>
      <c r="O77" s="75"/>
      <c r="P77" s="75"/>
      <c r="Q77" s="75"/>
    </row>
    <row r="78" spans="1:17" x14ac:dyDescent="0.2">
      <c r="A78" s="75"/>
      <c r="B78" s="25"/>
      <c r="C78" s="25"/>
      <c r="D78" s="25"/>
      <c r="E78" s="25"/>
      <c r="F78" s="76"/>
      <c r="G78" s="76"/>
      <c r="H78" s="25"/>
      <c r="I78" s="25"/>
      <c r="J78" s="25"/>
      <c r="K78" s="25"/>
      <c r="L78" s="25"/>
      <c r="M78" s="25"/>
      <c r="N78" s="25"/>
      <c r="O78" s="75"/>
      <c r="P78" s="75"/>
      <c r="Q78" s="75"/>
    </row>
    <row r="79" spans="1:17" x14ac:dyDescent="0.2">
      <c r="A79" s="75"/>
      <c r="B79" s="25"/>
      <c r="C79" s="25"/>
      <c r="D79" s="25"/>
      <c r="E79" s="25"/>
      <c r="F79" s="76"/>
      <c r="G79" s="76"/>
      <c r="H79" s="25"/>
      <c r="I79" s="25"/>
      <c r="J79" s="25"/>
      <c r="K79" s="25"/>
      <c r="L79" s="25"/>
      <c r="M79" s="25"/>
      <c r="N79" s="25"/>
      <c r="O79" s="75"/>
      <c r="P79" s="75"/>
      <c r="Q79" s="75"/>
    </row>
    <row r="80" spans="1:17" x14ac:dyDescent="0.2">
      <c r="A80" s="75"/>
      <c r="B80" s="25"/>
      <c r="C80" s="25"/>
      <c r="D80" s="25"/>
      <c r="E80" s="25"/>
      <c r="F80" s="76"/>
      <c r="G80" s="76"/>
      <c r="H80" s="25"/>
      <c r="I80" s="25"/>
      <c r="J80" s="25"/>
      <c r="K80" s="25"/>
      <c r="L80" s="25"/>
      <c r="M80" s="25"/>
      <c r="N80" s="25"/>
      <c r="O80" s="75"/>
      <c r="P80" s="75"/>
      <c r="Q80" s="75"/>
    </row>
    <row r="81" spans="1:17" x14ac:dyDescent="0.2">
      <c r="A81" s="75"/>
      <c r="B81" s="25"/>
      <c r="C81" s="25"/>
      <c r="D81" s="25"/>
      <c r="E81" s="25"/>
      <c r="F81" s="76"/>
      <c r="G81" s="76"/>
      <c r="H81" s="25"/>
      <c r="I81" s="25"/>
      <c r="J81" s="25"/>
      <c r="K81" s="25"/>
      <c r="L81" s="25"/>
      <c r="M81" s="25"/>
      <c r="N81" s="25"/>
      <c r="O81" s="75"/>
      <c r="P81" s="75"/>
      <c r="Q81" s="75"/>
    </row>
    <row r="82" spans="1:17" x14ac:dyDescent="0.2">
      <c r="A82" s="75"/>
      <c r="B82" s="25"/>
      <c r="C82" s="25"/>
      <c r="D82" s="25"/>
      <c r="E82" s="25"/>
      <c r="F82" s="76"/>
      <c r="G82" s="76"/>
      <c r="H82" s="25"/>
      <c r="I82" s="25"/>
      <c r="J82" s="25"/>
      <c r="K82" s="25"/>
      <c r="L82" s="25"/>
      <c r="M82" s="25"/>
      <c r="N82" s="25"/>
      <c r="O82" s="75"/>
      <c r="P82" s="75"/>
      <c r="Q82" s="75"/>
    </row>
    <row r="83" spans="1:17" x14ac:dyDescent="0.2">
      <c r="A83" s="75"/>
      <c r="B83" s="25"/>
      <c r="C83" s="25"/>
      <c r="D83" s="25"/>
      <c r="E83" s="25"/>
      <c r="F83" s="76"/>
      <c r="G83" s="76"/>
      <c r="H83" s="25"/>
      <c r="I83" s="25"/>
      <c r="J83" s="25"/>
      <c r="K83" s="25"/>
      <c r="L83" s="25"/>
      <c r="M83" s="25"/>
      <c r="N83" s="25"/>
      <c r="O83" s="75"/>
      <c r="P83" s="75"/>
      <c r="Q83" s="75"/>
    </row>
    <row r="84" spans="1:17" x14ac:dyDescent="0.2">
      <c r="A84" s="75"/>
      <c r="B84" s="25"/>
      <c r="C84" s="25"/>
      <c r="D84" s="25"/>
      <c r="E84" s="25"/>
      <c r="F84" s="76"/>
      <c r="G84" s="76"/>
      <c r="H84" s="25"/>
      <c r="I84" s="25"/>
      <c r="J84" s="25"/>
      <c r="K84" s="25"/>
      <c r="L84" s="25"/>
      <c r="M84" s="25"/>
      <c r="N84" s="25"/>
      <c r="O84" s="75"/>
      <c r="P84" s="75"/>
      <c r="Q84" s="75"/>
    </row>
    <row r="85" spans="1:17" x14ac:dyDescent="0.2">
      <c r="A85" s="75"/>
      <c r="B85" s="25"/>
      <c r="C85" s="25"/>
      <c r="D85" s="25"/>
      <c r="E85" s="25"/>
      <c r="F85" s="76"/>
      <c r="G85" s="76"/>
      <c r="H85" s="25"/>
      <c r="I85" s="25"/>
      <c r="J85" s="25"/>
      <c r="K85" s="25"/>
      <c r="L85" s="25"/>
      <c r="M85" s="25"/>
      <c r="N85" s="25"/>
      <c r="O85" s="75"/>
      <c r="P85" s="75"/>
      <c r="Q85" s="75"/>
    </row>
    <row r="86" spans="1:17" x14ac:dyDescent="0.2">
      <c r="A86" s="75"/>
      <c r="B86" s="25"/>
      <c r="C86" s="25"/>
      <c r="D86" s="25"/>
      <c r="E86" s="25"/>
      <c r="F86" s="76"/>
      <c r="G86" s="76"/>
      <c r="H86" s="25"/>
      <c r="I86" s="25"/>
      <c r="J86" s="25"/>
      <c r="K86" s="25"/>
      <c r="L86" s="25"/>
      <c r="M86" s="25"/>
      <c r="N86" s="25"/>
      <c r="O86" s="75"/>
      <c r="P86" s="75"/>
      <c r="Q86" s="75"/>
    </row>
    <row r="87" spans="1:17" x14ac:dyDescent="0.2">
      <c r="A87" s="75"/>
      <c r="B87" s="25"/>
      <c r="C87" s="25"/>
      <c r="D87" s="25"/>
      <c r="E87" s="25"/>
      <c r="F87" s="76"/>
      <c r="G87" s="76"/>
      <c r="H87" s="25"/>
      <c r="I87" s="25"/>
      <c r="J87" s="25"/>
      <c r="K87" s="25"/>
      <c r="L87" s="25"/>
      <c r="M87" s="25"/>
      <c r="N87" s="25"/>
      <c r="O87" s="75"/>
      <c r="P87" s="75"/>
      <c r="Q87" s="75"/>
    </row>
    <row r="88" spans="1:17" x14ac:dyDescent="0.2">
      <c r="A88" s="75"/>
      <c r="B88" s="25"/>
      <c r="C88" s="25"/>
      <c r="D88" s="25"/>
      <c r="E88" s="25"/>
      <c r="F88" s="76"/>
      <c r="G88" s="76"/>
      <c r="H88" s="25"/>
      <c r="I88" s="25"/>
      <c r="J88" s="25"/>
      <c r="K88" s="25"/>
      <c r="L88" s="25"/>
      <c r="M88" s="25"/>
      <c r="N88" s="25"/>
      <c r="O88" s="75"/>
      <c r="P88" s="75"/>
      <c r="Q88" s="75"/>
    </row>
    <row r="89" spans="1:17" x14ac:dyDescent="0.2">
      <c r="A89" s="75"/>
      <c r="B89" s="25"/>
      <c r="C89" s="25"/>
      <c r="D89" s="25"/>
      <c r="E89" s="25"/>
      <c r="F89" s="76"/>
      <c r="G89" s="76"/>
      <c r="H89" s="25"/>
      <c r="I89" s="25"/>
      <c r="J89" s="25"/>
      <c r="K89" s="25"/>
      <c r="L89" s="25"/>
      <c r="M89" s="25"/>
      <c r="N89" s="25"/>
      <c r="O89" s="75"/>
      <c r="P89" s="75"/>
      <c r="Q89" s="75"/>
    </row>
  </sheetData>
  <sheetProtection autoFilter="0"/>
  <customSheetViews>
    <customSheetView guid="{CC986834-C5EF-4D95-B3AC-4C40FC8B3973}" showPageBreaks="1" zeroValues="0" fitToPage="1" printArea="1" view="pageLayout">
      <selection activeCell="C11" sqref="C11"/>
      <pageMargins left="0.25" right="0.25" top="0.25" bottom="0.25" header="0.5" footer="0.5"/>
      <printOptions horizontalCentered="1"/>
      <pageSetup scale="58" orientation="landscape" cellComments="asDisplayed" r:id="rId1"/>
      <headerFooter alignWithMargins="0"/>
    </customSheetView>
  </customSheetViews>
  <mergeCells count="21">
    <mergeCell ref="C43:D43"/>
    <mergeCell ref="C40:D40"/>
    <mergeCell ref="C41:D41"/>
    <mergeCell ref="C45:D45"/>
    <mergeCell ref="C42:D42"/>
    <mergeCell ref="C44:D44"/>
    <mergeCell ref="C49:D49"/>
    <mergeCell ref="C50:D50"/>
    <mergeCell ref="C51:D51"/>
    <mergeCell ref="C60:D60"/>
    <mergeCell ref="C54:D54"/>
    <mergeCell ref="C55:D55"/>
    <mergeCell ref="C59:D59"/>
    <mergeCell ref="C70:D70"/>
    <mergeCell ref="C52:D52"/>
    <mergeCell ref="C53:D53"/>
    <mergeCell ref="C71:D71"/>
    <mergeCell ref="C69:D69"/>
    <mergeCell ref="C67:D67"/>
    <mergeCell ref="C68:D68"/>
    <mergeCell ref="C61:D61"/>
  </mergeCells>
  <phoneticPr fontId="0" type="noConversion"/>
  <printOptions horizontalCentered="1"/>
  <pageMargins left="0.25" right="0.25" top="0.25" bottom="0.25" header="0.5" footer="0.5"/>
  <pageSetup scale="46" orientation="landscape" cellComments="asDisplayed" r:id="rId2"/>
  <headerFooter alignWithMargins="0"/>
  <ignoredErrors>
    <ignoredError sqref="N24 N67" formulaRange="1"/>
    <ignoredError sqref="N19" unlockedFormula="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indexed="27"/>
    <pageSetUpPr fitToPage="1"/>
  </sheetPr>
  <dimension ref="A1:M76"/>
  <sheetViews>
    <sheetView showZeros="0" view="pageLayout" zoomScaleNormal="100" workbookViewId="0">
      <selection activeCell="F8" sqref="F8"/>
    </sheetView>
  </sheetViews>
  <sheetFormatPr defaultColWidth="9.140625" defaultRowHeight="12.75" x14ac:dyDescent="0.2"/>
  <cols>
    <col min="1" max="1" width="10.7109375" customWidth="1"/>
    <col min="2" max="2" width="1.85546875" customWidth="1"/>
    <col min="3" max="3" width="2.140625" customWidth="1"/>
    <col min="4" max="4" width="4.140625" style="2" customWidth="1"/>
    <col min="5" max="5" width="2.85546875" style="2" customWidth="1"/>
    <col min="6" max="6" width="20.7109375" customWidth="1"/>
    <col min="7" max="7" width="29.42578125" customWidth="1"/>
    <col min="8" max="8" width="18.42578125" customWidth="1"/>
    <col min="9" max="9" width="9.5703125" customWidth="1"/>
  </cols>
  <sheetData>
    <row r="1" spans="1:13" x14ac:dyDescent="0.2">
      <c r="A1" s="25"/>
      <c r="B1" s="25"/>
      <c r="C1" s="25"/>
      <c r="D1" s="25"/>
      <c r="E1" s="25"/>
      <c r="F1" s="25"/>
      <c r="G1" s="25"/>
      <c r="H1" s="25"/>
      <c r="I1" s="25"/>
      <c r="J1" s="25"/>
      <c r="K1" s="25"/>
      <c r="L1" s="25"/>
      <c r="M1" s="25"/>
    </row>
    <row r="2" spans="1:13" x14ac:dyDescent="0.2">
      <c r="A2" s="25"/>
      <c r="B2" s="25"/>
      <c r="C2" s="25"/>
      <c r="D2" s="66"/>
      <c r="E2" s="66"/>
      <c r="F2" s="25"/>
      <c r="G2" s="25"/>
      <c r="H2" s="25"/>
      <c r="I2" s="25"/>
      <c r="J2" s="25"/>
      <c r="K2" s="25"/>
      <c r="L2" s="25"/>
      <c r="M2" s="25"/>
    </row>
    <row r="3" spans="1:13" ht="15.75" x14ac:dyDescent="0.25">
      <c r="A3" s="25"/>
      <c r="B3" s="25"/>
      <c r="C3" s="25"/>
      <c r="D3" s="66"/>
      <c r="E3" s="66"/>
      <c r="F3" s="79" t="s">
        <v>33</v>
      </c>
      <c r="G3" s="79"/>
      <c r="H3" s="79"/>
      <c r="I3" s="79" t="s">
        <v>148</v>
      </c>
      <c r="J3" s="25"/>
      <c r="K3" s="25"/>
      <c r="L3" s="25"/>
      <c r="M3" s="25"/>
    </row>
    <row r="4" spans="1:13" ht="33" customHeight="1" x14ac:dyDescent="0.25">
      <c r="A4" s="25"/>
      <c r="B4" s="25"/>
      <c r="C4" s="25"/>
      <c r="D4" s="66"/>
      <c r="E4" s="66"/>
      <c r="F4" s="79"/>
      <c r="G4" s="79"/>
      <c r="H4" s="79"/>
      <c r="I4" s="79"/>
      <c r="J4" s="25"/>
      <c r="K4" s="25"/>
      <c r="L4" s="25"/>
      <c r="M4" s="25"/>
    </row>
    <row r="5" spans="1:13" s="1" customFormat="1" ht="21" customHeight="1" x14ac:dyDescent="0.25">
      <c r="A5" s="119"/>
      <c r="B5" s="119"/>
      <c r="C5" s="119"/>
      <c r="D5" s="66" t="str">
        <f>Info!E21</f>
        <v>FY 2023 Reporting</v>
      </c>
      <c r="E5" s="66"/>
      <c r="F5" s="119"/>
      <c r="G5" s="82">
        <f>Info!E32</f>
        <v>0</v>
      </c>
      <c r="H5" s="129">
        <f>Info!E33</f>
        <v>0</v>
      </c>
      <c r="I5" s="27"/>
      <c r="J5" s="119"/>
      <c r="K5" s="119"/>
      <c r="L5" s="119"/>
      <c r="M5" s="119"/>
    </row>
    <row r="6" spans="1:13" ht="15.75" customHeight="1" x14ac:dyDescent="0.2">
      <c r="A6" s="25"/>
      <c r="B6" s="25"/>
      <c r="C6" s="120" t="s">
        <v>0</v>
      </c>
      <c r="D6" s="120"/>
      <c r="E6" s="120"/>
      <c r="F6" s="25"/>
      <c r="G6" s="25"/>
      <c r="H6" s="39"/>
      <c r="I6" s="25"/>
      <c r="J6" s="25"/>
      <c r="K6" s="25"/>
      <c r="L6" s="25"/>
      <c r="M6" s="25"/>
    </row>
    <row r="7" spans="1:13" x14ac:dyDescent="0.2">
      <c r="A7" s="25"/>
      <c r="B7" s="25"/>
      <c r="C7" s="25"/>
      <c r="D7" s="66">
        <v>1</v>
      </c>
      <c r="E7" s="66"/>
      <c r="F7" s="121" t="s">
        <v>21</v>
      </c>
      <c r="G7" s="121"/>
      <c r="H7" s="187"/>
      <c r="I7" s="25"/>
      <c r="J7" s="25"/>
      <c r="K7" s="25"/>
      <c r="L7" s="25"/>
      <c r="M7" s="25"/>
    </row>
    <row r="8" spans="1:13" x14ac:dyDescent="0.2">
      <c r="A8" s="25"/>
      <c r="B8" s="25"/>
      <c r="C8" s="25"/>
      <c r="D8" s="66">
        <v>2</v>
      </c>
      <c r="E8" s="66"/>
      <c r="F8" s="121" t="s">
        <v>23</v>
      </c>
      <c r="G8" s="121"/>
      <c r="H8" s="188"/>
      <c r="I8" s="25"/>
      <c r="J8" s="25"/>
      <c r="K8" s="25"/>
      <c r="L8" s="25"/>
      <c r="M8" s="25"/>
    </row>
    <row r="9" spans="1:13" x14ac:dyDescent="0.2">
      <c r="A9" s="25"/>
      <c r="B9" s="25"/>
      <c r="C9" s="25"/>
      <c r="D9" s="66">
        <v>3</v>
      </c>
      <c r="E9" s="66"/>
      <c r="F9" s="121" t="s">
        <v>34</v>
      </c>
      <c r="G9" s="121"/>
      <c r="H9" s="188"/>
      <c r="I9" s="25"/>
      <c r="J9" s="25"/>
      <c r="K9" s="25"/>
      <c r="L9" s="25"/>
      <c r="M9" s="25"/>
    </row>
    <row r="10" spans="1:13" x14ac:dyDescent="0.2">
      <c r="A10" s="25"/>
      <c r="B10" s="25"/>
      <c r="C10" s="25"/>
      <c r="D10" s="66">
        <v>4</v>
      </c>
      <c r="E10" s="66"/>
      <c r="F10" s="121" t="s">
        <v>32</v>
      </c>
      <c r="G10" s="121"/>
      <c r="H10" s="188"/>
      <c r="I10" s="25"/>
      <c r="J10" s="25"/>
      <c r="K10" s="25"/>
      <c r="L10" s="25"/>
      <c r="M10" s="25"/>
    </row>
    <row r="11" spans="1:13" x14ac:dyDescent="0.2">
      <c r="A11" s="25"/>
      <c r="B11" s="25"/>
      <c r="C11" s="25"/>
      <c r="D11" s="66">
        <v>5</v>
      </c>
      <c r="E11" s="66"/>
      <c r="F11" s="121" t="s">
        <v>67</v>
      </c>
      <c r="G11" s="121"/>
      <c r="H11" s="19">
        <f>SUM('KPS-Form 1'!I45+'KPS-Form 1'!I64)</f>
        <v>0</v>
      </c>
      <c r="I11" s="25"/>
      <c r="J11" s="25"/>
      <c r="K11" s="25"/>
      <c r="L11" s="25"/>
      <c r="M11" s="25"/>
    </row>
    <row r="12" spans="1:13" x14ac:dyDescent="0.2">
      <c r="A12" s="25"/>
      <c r="B12" s="25"/>
      <c r="C12" s="25"/>
      <c r="D12" s="66">
        <v>6</v>
      </c>
      <c r="E12" s="66"/>
      <c r="F12" s="121" t="s">
        <v>66</v>
      </c>
      <c r="G12" s="121"/>
      <c r="H12" s="19">
        <f>SUM('KPS-Form 1'!I55+'KPS-Form 1'!I73)</f>
        <v>0</v>
      </c>
      <c r="I12" s="25"/>
      <c r="J12" s="25"/>
      <c r="K12" s="25"/>
      <c r="L12" s="25"/>
      <c r="M12" s="25"/>
    </row>
    <row r="13" spans="1:13" x14ac:dyDescent="0.2">
      <c r="A13" s="25"/>
      <c r="B13" s="25"/>
      <c r="C13" s="25"/>
      <c r="D13" s="66">
        <v>7</v>
      </c>
      <c r="E13" s="66"/>
      <c r="F13" s="122" t="s">
        <v>138</v>
      </c>
      <c r="G13" s="123"/>
      <c r="H13" s="131"/>
      <c r="I13" s="25"/>
      <c r="J13" s="25"/>
      <c r="K13" s="25"/>
      <c r="L13" s="25"/>
      <c r="M13" s="25"/>
    </row>
    <row r="14" spans="1:13" x14ac:dyDescent="0.2">
      <c r="A14" s="25"/>
      <c r="B14" s="25"/>
      <c r="C14" s="25"/>
      <c r="D14" s="66"/>
      <c r="E14" s="66" t="s">
        <v>17</v>
      </c>
      <c r="F14" s="124" t="s">
        <v>141</v>
      </c>
      <c r="G14" s="189"/>
      <c r="H14" s="131"/>
      <c r="I14" s="25"/>
      <c r="J14" s="25"/>
      <c r="K14" s="25"/>
      <c r="L14" s="25"/>
      <c r="M14" s="25"/>
    </row>
    <row r="15" spans="1:13" x14ac:dyDescent="0.2">
      <c r="A15" s="25"/>
      <c r="B15" s="25"/>
      <c r="C15" s="25"/>
      <c r="D15" s="66"/>
      <c r="E15" s="66" t="s">
        <v>18</v>
      </c>
      <c r="F15" s="124" t="s">
        <v>142</v>
      </c>
      <c r="G15" s="189"/>
      <c r="H15" s="131"/>
      <c r="I15" s="25"/>
      <c r="J15" s="25"/>
      <c r="K15" s="25"/>
      <c r="L15" s="25"/>
      <c r="M15" s="25"/>
    </row>
    <row r="16" spans="1:13" x14ac:dyDescent="0.2">
      <c r="A16" s="25"/>
      <c r="B16" s="25"/>
      <c r="C16" s="25"/>
      <c r="D16" s="66"/>
      <c r="E16" s="66" t="s">
        <v>19</v>
      </c>
      <c r="F16" s="239" t="s">
        <v>156</v>
      </c>
      <c r="G16" s="239"/>
      <c r="H16" s="190">
        <f>SUM(G14:H15)</f>
        <v>0</v>
      </c>
      <c r="I16" s="25"/>
      <c r="J16" s="25"/>
      <c r="K16" s="25"/>
      <c r="L16" s="25"/>
      <c r="M16" s="25"/>
    </row>
    <row r="17" spans="1:13" x14ac:dyDescent="0.2">
      <c r="A17" s="25"/>
      <c r="B17" s="25"/>
      <c r="C17" s="25"/>
      <c r="D17" s="66">
        <v>8</v>
      </c>
      <c r="E17" s="66"/>
      <c r="F17" s="121" t="s">
        <v>20</v>
      </c>
      <c r="G17" s="121"/>
      <c r="H17" s="131"/>
      <c r="I17" s="25"/>
      <c r="J17" s="25"/>
      <c r="K17" s="25"/>
      <c r="L17" s="25"/>
      <c r="M17" s="25"/>
    </row>
    <row r="18" spans="1:13" x14ac:dyDescent="0.2">
      <c r="A18" s="25"/>
      <c r="B18" s="25"/>
      <c r="C18" s="25"/>
      <c r="D18" s="66"/>
      <c r="E18" s="66" t="s">
        <v>17</v>
      </c>
      <c r="F18" s="124" t="s">
        <v>62</v>
      </c>
      <c r="G18" s="191"/>
      <c r="H18" s="131"/>
      <c r="I18" s="25"/>
      <c r="J18" s="25"/>
      <c r="K18" s="25"/>
      <c r="L18" s="25"/>
      <c r="M18" s="25"/>
    </row>
    <row r="19" spans="1:13" x14ac:dyDescent="0.2">
      <c r="A19" s="25"/>
      <c r="B19" s="25"/>
      <c r="C19" s="25"/>
      <c r="D19" s="66"/>
      <c r="E19" s="66" t="s">
        <v>18</v>
      </c>
      <c r="F19" s="124" t="s">
        <v>63</v>
      </c>
      <c r="G19" s="192"/>
      <c r="H19" s="131"/>
      <c r="I19" s="25"/>
      <c r="J19" s="25"/>
      <c r="K19" s="25"/>
      <c r="L19" s="25"/>
      <c r="M19" s="25"/>
    </row>
    <row r="20" spans="1:13" x14ac:dyDescent="0.2">
      <c r="A20" s="25"/>
      <c r="B20" s="25"/>
      <c r="C20" s="25"/>
      <c r="D20" s="66"/>
      <c r="E20" s="66" t="s">
        <v>19</v>
      </c>
      <c r="F20" s="125" t="s">
        <v>90</v>
      </c>
      <c r="G20" s="121"/>
      <c r="H20" s="190">
        <f>SUM(G18+G19)</f>
        <v>0</v>
      </c>
      <c r="I20" s="25"/>
      <c r="J20" s="25"/>
      <c r="K20" s="25"/>
      <c r="L20" s="25"/>
      <c r="M20" s="25"/>
    </row>
    <row r="21" spans="1:13" x14ac:dyDescent="0.2">
      <c r="A21" s="25"/>
      <c r="B21" s="25"/>
      <c r="C21" s="25"/>
      <c r="D21" s="66">
        <v>9</v>
      </c>
      <c r="E21" s="66"/>
      <c r="F21" s="121" t="s">
        <v>22</v>
      </c>
      <c r="G21" s="121"/>
      <c r="H21" s="193"/>
      <c r="I21" s="25"/>
      <c r="J21" s="25"/>
      <c r="K21" s="25"/>
      <c r="L21" s="25"/>
      <c r="M21" s="25"/>
    </row>
    <row r="22" spans="1:13" x14ac:dyDescent="0.2">
      <c r="A22" s="25"/>
      <c r="B22" s="25"/>
      <c r="C22" s="25"/>
      <c r="D22" s="66">
        <v>10</v>
      </c>
      <c r="E22" s="66"/>
      <c r="F22" s="121" t="s">
        <v>186</v>
      </c>
      <c r="G22" s="121"/>
      <c r="H22" s="193"/>
      <c r="I22" s="25"/>
      <c r="J22" s="25"/>
      <c r="K22" s="25"/>
      <c r="L22" s="25"/>
      <c r="M22" s="25"/>
    </row>
    <row r="23" spans="1:13" x14ac:dyDescent="0.2">
      <c r="A23" s="25"/>
      <c r="B23" s="25"/>
      <c r="C23" s="25"/>
      <c r="D23" s="66">
        <v>11</v>
      </c>
      <c r="E23" s="66"/>
      <c r="F23" s="121" t="s">
        <v>36</v>
      </c>
      <c r="G23" s="121"/>
      <c r="H23" s="193"/>
      <c r="I23" s="25"/>
      <c r="J23" s="25"/>
      <c r="K23" s="25"/>
      <c r="L23" s="25"/>
      <c r="M23" s="25"/>
    </row>
    <row r="24" spans="1:13" x14ac:dyDescent="0.2">
      <c r="A24" s="25"/>
      <c r="B24" s="25"/>
      <c r="C24" s="25"/>
      <c r="D24" s="66">
        <v>12</v>
      </c>
      <c r="E24" s="66"/>
      <c r="F24" s="121" t="s">
        <v>1</v>
      </c>
      <c r="G24" s="121"/>
      <c r="H24" s="133"/>
      <c r="I24" s="25"/>
      <c r="J24" s="25"/>
      <c r="K24" s="25"/>
      <c r="L24" s="25"/>
      <c r="M24" s="25"/>
    </row>
    <row r="25" spans="1:13" x14ac:dyDescent="0.2">
      <c r="A25" s="25"/>
      <c r="B25" s="25"/>
      <c r="C25" s="25"/>
      <c r="D25" s="66"/>
      <c r="E25" s="66" t="s">
        <v>17</v>
      </c>
      <c r="F25" s="124" t="s">
        <v>137</v>
      </c>
      <c r="G25" s="189"/>
      <c r="H25" s="133"/>
      <c r="I25" s="25"/>
      <c r="J25" s="25"/>
      <c r="K25" s="25"/>
      <c r="L25" s="25"/>
      <c r="M25" s="25"/>
    </row>
    <row r="26" spans="1:13" x14ac:dyDescent="0.2">
      <c r="A26" s="25"/>
      <c r="B26" s="25"/>
      <c r="C26" s="25"/>
      <c r="D26" s="66"/>
      <c r="E26" s="66" t="s">
        <v>18</v>
      </c>
      <c r="F26" s="124" t="s">
        <v>65</v>
      </c>
      <c r="G26" s="189"/>
      <c r="H26" s="133"/>
      <c r="I26" s="25"/>
      <c r="J26" s="25"/>
      <c r="K26" s="25"/>
      <c r="L26" s="25"/>
      <c r="M26" s="25"/>
    </row>
    <row r="27" spans="1:13" x14ac:dyDescent="0.2">
      <c r="A27" s="25"/>
      <c r="B27" s="25"/>
      <c r="C27" s="25"/>
      <c r="D27" s="66"/>
      <c r="E27" s="66" t="s">
        <v>68</v>
      </c>
      <c r="F27" s="125" t="s">
        <v>171</v>
      </c>
      <c r="G27" s="70"/>
      <c r="H27" s="194">
        <f>SUM(G25:G26)</f>
        <v>0</v>
      </c>
      <c r="I27" s="25"/>
      <c r="J27" s="25"/>
      <c r="K27" s="25"/>
      <c r="L27" s="25"/>
      <c r="M27" s="25"/>
    </row>
    <row r="28" spans="1:13" ht="13.5" thickBot="1" x14ac:dyDescent="0.25">
      <c r="A28" s="25"/>
      <c r="B28" s="25"/>
      <c r="C28" s="25"/>
      <c r="D28" s="66">
        <v>13</v>
      </c>
      <c r="E28" s="66"/>
      <c r="F28" s="153" t="s">
        <v>191</v>
      </c>
      <c r="G28" s="121"/>
      <c r="H28" s="195"/>
      <c r="I28" s="25"/>
      <c r="J28" s="25"/>
      <c r="K28" s="25"/>
      <c r="L28" s="25"/>
      <c r="M28" s="25"/>
    </row>
    <row r="29" spans="1:13" s="2" customFormat="1" ht="14.25" thickTop="1" thickBot="1" x14ac:dyDescent="0.25">
      <c r="A29" s="66"/>
      <c r="B29" s="66"/>
      <c r="C29" s="66"/>
      <c r="D29" s="66">
        <v>14</v>
      </c>
      <c r="E29" s="66"/>
      <c r="F29" s="123" t="s">
        <v>2</v>
      </c>
      <c r="G29" s="123"/>
      <c r="H29" s="196">
        <f>H7+H8+H9+H10+H11+H12+H16+H20+H21+H22+H23+H27+H28</f>
        <v>0</v>
      </c>
      <c r="I29" s="66"/>
      <c r="J29" s="66"/>
      <c r="K29" s="66"/>
      <c r="L29" s="66"/>
      <c r="M29" s="66"/>
    </row>
    <row r="30" spans="1:13" ht="13.5" thickTop="1" x14ac:dyDescent="0.2">
      <c r="A30" s="25"/>
      <c r="B30" s="25"/>
      <c r="C30" s="25"/>
      <c r="D30" s="66"/>
      <c r="E30" s="66"/>
      <c r="F30" s="25"/>
      <c r="G30" s="25"/>
      <c r="H30" s="135"/>
      <c r="I30" s="25"/>
      <c r="J30" s="25"/>
      <c r="K30" s="25"/>
      <c r="L30" s="25"/>
      <c r="M30" s="25"/>
    </row>
    <row r="31" spans="1:13" x14ac:dyDescent="0.2">
      <c r="A31" s="25"/>
      <c r="B31" s="25"/>
      <c r="C31" s="120" t="s">
        <v>3</v>
      </c>
      <c r="D31" s="120"/>
      <c r="E31" s="120"/>
      <c r="F31" s="25"/>
      <c r="G31" s="25"/>
      <c r="H31" s="135"/>
      <c r="I31" s="25"/>
      <c r="J31" s="25"/>
      <c r="K31" s="25"/>
      <c r="L31" s="25"/>
      <c r="M31" s="25"/>
    </row>
    <row r="32" spans="1:13" x14ac:dyDescent="0.2">
      <c r="A32" s="25"/>
      <c r="B32" s="25"/>
      <c r="C32" s="25"/>
      <c r="D32" s="66">
        <v>15</v>
      </c>
      <c r="E32" s="66"/>
      <c r="F32" s="121" t="s">
        <v>4</v>
      </c>
      <c r="G32" s="121"/>
      <c r="H32" s="193"/>
      <c r="I32" s="25"/>
      <c r="J32" s="25"/>
      <c r="K32" s="25"/>
      <c r="L32" s="25"/>
      <c r="M32" s="25"/>
    </row>
    <row r="33" spans="1:13" x14ac:dyDescent="0.2">
      <c r="A33" s="25"/>
      <c r="B33" s="25"/>
      <c r="C33" s="25"/>
      <c r="D33" s="66">
        <v>16</v>
      </c>
      <c r="E33" s="66"/>
      <c r="F33" s="121" t="s">
        <v>178</v>
      </c>
      <c r="G33" s="121"/>
      <c r="H33" s="193"/>
      <c r="I33" s="25"/>
      <c r="J33" s="25"/>
      <c r="K33" s="25"/>
      <c r="L33" s="25"/>
      <c r="M33" s="25"/>
    </row>
    <row r="34" spans="1:13" x14ac:dyDescent="0.2">
      <c r="A34" s="25"/>
      <c r="B34" s="25"/>
      <c r="C34" s="25"/>
      <c r="D34" s="66">
        <v>17</v>
      </c>
      <c r="E34" s="66"/>
      <c r="F34" s="121" t="s">
        <v>5</v>
      </c>
      <c r="G34" s="121"/>
      <c r="H34" s="19">
        <f>SUM('KPS-Form 2'!K12+'KPS-Form 2'!K20+'KPS-Form 2'!K37+'KPS-Form 2'!K46+'KPS-Form 2'!K56+'KPS-Form 2'!K72)</f>
        <v>0</v>
      </c>
      <c r="I34" s="25"/>
      <c r="J34" s="25"/>
      <c r="K34" s="25"/>
      <c r="L34" s="25"/>
      <c r="M34" s="25"/>
    </row>
    <row r="35" spans="1:13" x14ac:dyDescent="0.2">
      <c r="A35" s="25"/>
      <c r="B35" s="25"/>
      <c r="C35" s="25"/>
      <c r="D35" s="66">
        <v>18</v>
      </c>
      <c r="E35" s="66"/>
      <c r="F35" s="153" t="s">
        <v>180</v>
      </c>
      <c r="G35" s="121"/>
      <c r="H35" s="193"/>
      <c r="I35" s="25"/>
      <c r="J35" s="25"/>
      <c r="K35" s="25"/>
      <c r="L35" s="25"/>
      <c r="M35" s="25"/>
    </row>
    <row r="36" spans="1:13" x14ac:dyDescent="0.2">
      <c r="A36" s="25"/>
      <c r="B36" s="25"/>
      <c r="C36" s="25"/>
      <c r="D36" s="66">
        <v>19</v>
      </c>
      <c r="E36" s="66"/>
      <c r="F36" s="127" t="s">
        <v>144</v>
      </c>
      <c r="G36" s="121"/>
      <c r="H36" s="193"/>
      <c r="I36" s="25"/>
      <c r="J36" s="25"/>
      <c r="K36" s="25"/>
      <c r="L36" s="25"/>
      <c r="M36" s="25"/>
    </row>
    <row r="37" spans="1:13" x14ac:dyDescent="0.2">
      <c r="A37" s="25"/>
      <c r="B37" s="25"/>
      <c r="C37" s="25"/>
      <c r="D37" s="66">
        <v>20</v>
      </c>
      <c r="E37" s="66"/>
      <c r="F37" s="121" t="s">
        <v>27</v>
      </c>
      <c r="G37" s="121"/>
      <c r="H37" s="193"/>
      <c r="I37" s="25"/>
      <c r="J37" s="25"/>
      <c r="K37" s="25"/>
      <c r="L37" s="25"/>
      <c r="M37" s="25"/>
    </row>
    <row r="38" spans="1:13" x14ac:dyDescent="0.2">
      <c r="A38" s="25"/>
      <c r="B38" s="25"/>
      <c r="C38" s="25"/>
      <c r="D38" s="66">
        <v>21</v>
      </c>
      <c r="E38" s="66"/>
      <c r="F38" s="121" t="s">
        <v>24</v>
      </c>
      <c r="G38" s="121"/>
      <c r="H38" s="193"/>
      <c r="I38" s="25"/>
      <c r="J38" s="25"/>
      <c r="K38" s="25"/>
      <c r="L38" s="25"/>
      <c r="M38" s="25"/>
    </row>
    <row r="39" spans="1:13" x14ac:dyDescent="0.2">
      <c r="A39" s="25"/>
      <c r="B39" s="25"/>
      <c r="C39" s="25"/>
      <c r="D39" s="66">
        <v>22</v>
      </c>
      <c r="E39" s="66"/>
      <c r="F39" s="121" t="s">
        <v>6</v>
      </c>
      <c r="G39" s="121"/>
      <c r="H39" s="193"/>
      <c r="I39" s="25"/>
      <c r="J39" s="25"/>
      <c r="K39" s="25"/>
      <c r="L39" s="25"/>
      <c r="M39" s="25"/>
    </row>
    <row r="40" spans="1:13" x14ac:dyDescent="0.2">
      <c r="A40" s="25"/>
      <c r="B40" s="25"/>
      <c r="C40" s="25"/>
      <c r="D40" s="66">
        <v>23</v>
      </c>
      <c r="E40" s="66"/>
      <c r="F40" s="121" t="s">
        <v>26</v>
      </c>
      <c r="G40" s="121"/>
      <c r="H40" s="193"/>
      <c r="I40" s="25"/>
      <c r="J40" s="25"/>
      <c r="K40" s="25"/>
      <c r="L40" s="25"/>
      <c r="M40" s="25"/>
    </row>
    <row r="41" spans="1:13" x14ac:dyDescent="0.2">
      <c r="A41" s="25"/>
      <c r="B41" s="25"/>
      <c r="C41" s="25"/>
      <c r="D41" s="66">
        <v>24</v>
      </c>
      <c r="E41" s="66"/>
      <c r="F41" s="121" t="s">
        <v>7</v>
      </c>
      <c r="G41" s="121"/>
      <c r="H41" s="193"/>
      <c r="I41" s="25"/>
      <c r="J41" s="25"/>
      <c r="K41" s="25"/>
      <c r="L41" s="25"/>
      <c r="M41" s="25"/>
    </row>
    <row r="42" spans="1:13" x14ac:dyDescent="0.2">
      <c r="A42" s="25"/>
      <c r="B42" s="25"/>
      <c r="C42" s="25"/>
      <c r="D42" s="66">
        <v>25</v>
      </c>
      <c r="E42" s="66"/>
      <c r="F42" s="121" t="s">
        <v>8</v>
      </c>
      <c r="G42" s="121"/>
      <c r="H42" s="131"/>
      <c r="I42" s="25"/>
      <c r="J42" s="25"/>
      <c r="K42" s="25"/>
      <c r="L42" s="25"/>
      <c r="M42" s="25"/>
    </row>
    <row r="43" spans="1:13" x14ac:dyDescent="0.2">
      <c r="A43" s="25"/>
      <c r="B43" s="25"/>
      <c r="C43" s="25"/>
      <c r="D43" s="66"/>
      <c r="E43" s="66" t="s">
        <v>17</v>
      </c>
      <c r="F43" s="124" t="s">
        <v>64</v>
      </c>
      <c r="G43" s="189"/>
      <c r="H43" s="131"/>
      <c r="I43" s="25"/>
      <c r="J43" s="25"/>
      <c r="K43" s="25"/>
      <c r="L43" s="25"/>
      <c r="M43" s="25"/>
    </row>
    <row r="44" spans="1:13" x14ac:dyDescent="0.2">
      <c r="A44" s="25"/>
      <c r="B44" s="25"/>
      <c r="C44" s="25"/>
      <c r="D44" s="66"/>
      <c r="E44" s="66" t="s">
        <v>18</v>
      </c>
      <c r="F44" s="124" t="s">
        <v>65</v>
      </c>
      <c r="G44" s="189"/>
      <c r="H44" s="131"/>
      <c r="I44" s="25"/>
      <c r="J44" s="25"/>
      <c r="K44" s="25"/>
      <c r="L44" s="25"/>
      <c r="M44" s="25"/>
    </row>
    <row r="45" spans="1:13" x14ac:dyDescent="0.2">
      <c r="A45" s="25"/>
      <c r="B45" s="25"/>
      <c r="C45" s="25"/>
      <c r="D45" s="66"/>
      <c r="E45" s="66" t="s">
        <v>19</v>
      </c>
      <c r="F45" s="125" t="s">
        <v>157</v>
      </c>
      <c r="G45" s="121"/>
      <c r="H45" s="197">
        <f>SUM(G43:G44)</f>
        <v>0</v>
      </c>
      <c r="I45" s="25"/>
      <c r="J45" s="25"/>
      <c r="K45" s="25"/>
      <c r="L45" s="25"/>
      <c r="M45" s="25"/>
    </row>
    <row r="46" spans="1:13" x14ac:dyDescent="0.2">
      <c r="A46" s="25"/>
      <c r="B46" s="25"/>
      <c r="C46" s="25"/>
      <c r="D46" s="66">
        <v>26</v>
      </c>
      <c r="E46" s="66"/>
      <c r="F46" s="121" t="s">
        <v>9</v>
      </c>
      <c r="G46" s="121"/>
      <c r="H46" s="189"/>
      <c r="I46" s="25"/>
      <c r="J46" s="25"/>
      <c r="K46" s="25"/>
      <c r="L46" s="25"/>
      <c r="M46" s="25"/>
    </row>
    <row r="47" spans="1:13" x14ac:dyDescent="0.2">
      <c r="A47" s="25"/>
      <c r="B47" s="25"/>
      <c r="C47" s="25"/>
      <c r="D47" s="66">
        <v>27</v>
      </c>
      <c r="E47" s="66"/>
      <c r="F47" s="121" t="s">
        <v>10</v>
      </c>
      <c r="G47" s="121"/>
      <c r="H47" s="189"/>
      <c r="I47" s="25"/>
      <c r="J47" s="25"/>
      <c r="K47" s="25"/>
      <c r="L47" s="25"/>
      <c r="M47" s="25"/>
    </row>
    <row r="48" spans="1:13" x14ac:dyDescent="0.2">
      <c r="A48" s="25"/>
      <c r="B48" s="25"/>
      <c r="C48" s="25"/>
      <c r="D48" s="66">
        <v>28</v>
      </c>
      <c r="E48" s="66"/>
      <c r="F48" s="153" t="s">
        <v>181</v>
      </c>
      <c r="G48" s="121"/>
      <c r="H48" s="189"/>
      <c r="I48" s="25"/>
      <c r="J48" s="25"/>
      <c r="K48" s="25"/>
      <c r="L48" s="25"/>
      <c r="M48" s="25"/>
    </row>
    <row r="49" spans="1:13" x14ac:dyDescent="0.2">
      <c r="A49" s="25"/>
      <c r="B49" s="25"/>
      <c r="C49" s="25"/>
      <c r="D49" s="66">
        <v>29</v>
      </c>
      <c r="E49" s="66"/>
      <c r="F49" s="121" t="s">
        <v>11</v>
      </c>
      <c r="G49" s="121"/>
      <c r="H49" s="189"/>
      <c r="I49" s="25"/>
      <c r="J49" s="25"/>
      <c r="K49" s="25"/>
      <c r="L49" s="25"/>
      <c r="M49" s="25"/>
    </row>
    <row r="50" spans="1:13" x14ac:dyDescent="0.2">
      <c r="A50" s="25"/>
      <c r="B50" s="25"/>
      <c r="C50" s="25"/>
      <c r="D50" s="66">
        <v>30</v>
      </c>
      <c r="E50" s="66"/>
      <c r="F50" s="121" t="s">
        <v>30</v>
      </c>
      <c r="G50" s="121"/>
      <c r="H50" s="189"/>
      <c r="I50" s="25"/>
      <c r="J50" s="25"/>
      <c r="K50" s="25"/>
      <c r="L50" s="25"/>
      <c r="M50" s="25"/>
    </row>
    <row r="51" spans="1:13" x14ac:dyDescent="0.2">
      <c r="A51" s="25"/>
      <c r="B51" s="25"/>
      <c r="C51" s="25"/>
      <c r="D51" s="66">
        <v>31</v>
      </c>
      <c r="E51" s="66"/>
      <c r="F51" s="153" t="s">
        <v>183</v>
      </c>
      <c r="G51" s="121"/>
      <c r="H51" s="189"/>
      <c r="I51" s="25"/>
      <c r="J51" s="25"/>
      <c r="K51" s="25"/>
      <c r="L51" s="25"/>
      <c r="M51" s="25"/>
    </row>
    <row r="52" spans="1:13" x14ac:dyDescent="0.2">
      <c r="A52" s="25"/>
      <c r="B52" s="25"/>
      <c r="C52" s="25"/>
      <c r="D52" s="66">
        <v>32</v>
      </c>
      <c r="E52" s="66"/>
      <c r="F52" s="121" t="s">
        <v>25</v>
      </c>
      <c r="G52" s="121"/>
      <c r="H52" s="189"/>
      <c r="I52" s="25"/>
      <c r="J52" s="25"/>
      <c r="K52" s="25"/>
      <c r="L52" s="25"/>
      <c r="M52" s="25"/>
    </row>
    <row r="53" spans="1:13" x14ac:dyDescent="0.2">
      <c r="A53" s="25"/>
      <c r="B53" s="25"/>
      <c r="C53" s="25"/>
      <c r="D53" s="66">
        <v>33</v>
      </c>
      <c r="E53" s="66"/>
      <c r="F53" s="121" t="s">
        <v>29</v>
      </c>
      <c r="G53" s="121"/>
      <c r="H53" s="189"/>
      <c r="I53" s="25"/>
      <c r="J53" s="25"/>
      <c r="K53" s="25"/>
      <c r="L53" s="25"/>
      <c r="M53" s="25"/>
    </row>
    <row r="54" spans="1:13" x14ac:dyDescent="0.2">
      <c r="A54" s="25"/>
      <c r="B54" s="25"/>
      <c r="C54" s="25"/>
      <c r="D54" s="66">
        <v>34</v>
      </c>
      <c r="E54" s="66"/>
      <c r="F54" s="121" t="s">
        <v>28</v>
      </c>
      <c r="G54" s="121"/>
      <c r="H54" s="189"/>
      <c r="I54" s="25"/>
      <c r="J54" s="25"/>
      <c r="K54" s="25"/>
      <c r="L54" s="25"/>
      <c r="M54" s="25"/>
    </row>
    <row r="55" spans="1:13" x14ac:dyDescent="0.2">
      <c r="A55" s="25"/>
      <c r="B55" s="25"/>
      <c r="C55" s="25"/>
      <c r="D55" s="66">
        <v>35</v>
      </c>
      <c r="E55" s="66"/>
      <c r="F55" s="121" t="s">
        <v>31</v>
      </c>
      <c r="G55" s="121"/>
      <c r="H55" s="189"/>
      <c r="I55" s="25"/>
      <c r="J55" s="25"/>
      <c r="K55" s="25"/>
      <c r="L55" s="25"/>
      <c r="M55" s="25"/>
    </row>
    <row r="56" spans="1:13" x14ac:dyDescent="0.2">
      <c r="A56" s="25"/>
      <c r="B56" s="25"/>
      <c r="C56" s="25"/>
      <c r="D56" s="66">
        <v>36</v>
      </c>
      <c r="E56" s="66"/>
      <c r="F56" s="153" t="s">
        <v>185</v>
      </c>
      <c r="G56" s="121"/>
      <c r="H56" s="189"/>
      <c r="I56" s="25"/>
      <c r="J56" s="25"/>
      <c r="K56" s="25"/>
      <c r="L56" s="25"/>
      <c r="M56" s="25"/>
    </row>
    <row r="57" spans="1:13" x14ac:dyDescent="0.2">
      <c r="A57" s="25"/>
      <c r="B57" s="25"/>
      <c r="C57" s="25"/>
      <c r="D57" s="66">
        <v>37</v>
      </c>
      <c r="E57" s="66"/>
      <c r="F57" s="153" t="s">
        <v>182</v>
      </c>
      <c r="G57" s="121"/>
      <c r="H57" s="189"/>
      <c r="I57" s="25"/>
      <c r="J57" s="25"/>
      <c r="K57" s="25"/>
      <c r="L57" s="25"/>
      <c r="M57" s="25"/>
    </row>
    <row r="58" spans="1:13" x14ac:dyDescent="0.2">
      <c r="A58" s="25"/>
      <c r="B58" s="25"/>
      <c r="C58" s="25"/>
      <c r="D58" s="66">
        <v>38</v>
      </c>
      <c r="E58" s="66"/>
      <c r="F58" s="121" t="s">
        <v>12</v>
      </c>
      <c r="G58" s="121"/>
      <c r="H58" s="189"/>
      <c r="I58" s="25"/>
      <c r="J58" s="25"/>
      <c r="K58" s="25"/>
      <c r="L58" s="25"/>
      <c r="M58" s="25"/>
    </row>
    <row r="59" spans="1:13" x14ac:dyDescent="0.2">
      <c r="A59" s="25"/>
      <c r="B59" s="25"/>
      <c r="C59" s="25"/>
      <c r="D59" s="66">
        <v>39</v>
      </c>
      <c r="E59" s="66"/>
      <c r="F59" s="153" t="s">
        <v>184</v>
      </c>
      <c r="G59" s="121"/>
      <c r="H59" s="189"/>
      <c r="I59" s="25"/>
      <c r="J59" s="25"/>
      <c r="K59" s="25"/>
      <c r="L59" s="25"/>
      <c r="M59" s="25"/>
    </row>
    <row r="60" spans="1:13" x14ac:dyDescent="0.2">
      <c r="A60" s="25"/>
      <c r="B60" s="25"/>
      <c r="C60" s="25"/>
      <c r="D60" s="66">
        <v>40</v>
      </c>
      <c r="E60" s="66"/>
      <c r="F60" s="121" t="s">
        <v>14</v>
      </c>
      <c r="G60" s="121"/>
      <c r="H60" s="19">
        <f>SUM('KPS-Form 2'!L12+'KPS-Form 2'!L20+'KPS-Form 2'!L37+'KPS-Form 2'!L46+'KPS-Form 2'!L72)</f>
        <v>0</v>
      </c>
      <c r="I60" s="25"/>
      <c r="J60" s="25"/>
      <c r="K60" s="25"/>
      <c r="L60" s="25"/>
      <c r="M60" s="25"/>
    </row>
    <row r="61" spans="1:13" x14ac:dyDescent="0.2">
      <c r="A61" s="25"/>
      <c r="B61" s="25"/>
      <c r="C61" s="25"/>
      <c r="D61" s="66">
        <v>41</v>
      </c>
      <c r="E61" s="66"/>
      <c r="F61" s="121" t="s">
        <v>13</v>
      </c>
      <c r="G61" s="121"/>
      <c r="H61" s="126"/>
      <c r="I61" s="25"/>
      <c r="J61" s="25"/>
      <c r="K61" s="25"/>
      <c r="L61" s="25"/>
      <c r="M61" s="25"/>
    </row>
    <row r="62" spans="1:13" x14ac:dyDescent="0.2">
      <c r="A62" s="25"/>
      <c r="B62" s="25"/>
      <c r="C62" s="25"/>
      <c r="D62" s="66">
        <v>42</v>
      </c>
      <c r="E62" s="66"/>
      <c r="F62" s="121" t="s">
        <v>15</v>
      </c>
      <c r="G62" s="121"/>
      <c r="H62" s="126"/>
      <c r="I62" s="25"/>
      <c r="J62" s="25"/>
      <c r="K62" s="25"/>
      <c r="L62" s="25"/>
      <c r="M62" s="25"/>
    </row>
    <row r="63" spans="1:13" x14ac:dyDescent="0.2">
      <c r="A63" s="25"/>
      <c r="B63" s="25"/>
      <c r="C63" s="25"/>
      <c r="D63" s="66">
        <v>43</v>
      </c>
      <c r="E63" s="66"/>
      <c r="F63" s="121" t="s">
        <v>129</v>
      </c>
      <c r="G63" s="121"/>
      <c r="H63" s="126"/>
      <c r="I63" s="25"/>
      <c r="J63" s="25"/>
      <c r="K63" s="25"/>
      <c r="L63" s="25"/>
      <c r="M63" s="25"/>
    </row>
    <row r="64" spans="1:13" x14ac:dyDescent="0.2">
      <c r="A64" s="25"/>
      <c r="B64" s="25"/>
      <c r="C64" s="25"/>
      <c r="D64" s="66">
        <v>44</v>
      </c>
      <c r="E64" s="66"/>
      <c r="F64" s="153" t="s">
        <v>188</v>
      </c>
      <c r="G64" s="121"/>
      <c r="H64" s="126"/>
      <c r="I64" s="25"/>
      <c r="J64" s="25"/>
      <c r="K64" s="25"/>
      <c r="L64" s="25"/>
      <c r="M64" s="25"/>
    </row>
    <row r="65" spans="1:13" x14ac:dyDescent="0.2">
      <c r="A65" s="25"/>
      <c r="B65" s="25"/>
      <c r="C65" s="25"/>
      <c r="D65" s="66">
        <v>45</v>
      </c>
      <c r="E65" s="66"/>
      <c r="F65" s="121" t="s">
        <v>179</v>
      </c>
      <c r="G65" s="121"/>
      <c r="H65" s="126"/>
      <c r="I65" s="25"/>
      <c r="J65" s="25"/>
      <c r="K65" s="25"/>
      <c r="L65" s="25"/>
      <c r="M65" s="25"/>
    </row>
    <row r="66" spans="1:13" x14ac:dyDescent="0.2">
      <c r="A66" s="25"/>
      <c r="B66" s="25"/>
      <c r="C66" s="25"/>
      <c r="D66" s="66">
        <v>46</v>
      </c>
      <c r="E66" s="66"/>
      <c r="F66" s="121" t="s">
        <v>35</v>
      </c>
      <c r="G66" s="121"/>
      <c r="H66" s="126"/>
      <c r="I66" s="25"/>
      <c r="J66" s="25"/>
      <c r="K66" s="25"/>
      <c r="L66" s="25"/>
      <c r="M66" s="25"/>
    </row>
    <row r="67" spans="1:13" x14ac:dyDescent="0.2">
      <c r="A67" s="25"/>
      <c r="B67" s="25"/>
      <c r="C67" s="25"/>
      <c r="D67" s="66">
        <v>47</v>
      </c>
      <c r="E67" s="66"/>
      <c r="F67" s="121" t="s">
        <v>187</v>
      </c>
      <c r="G67" s="121"/>
      <c r="H67" s="126"/>
      <c r="I67" s="25"/>
      <c r="J67" s="25"/>
      <c r="K67" s="25"/>
      <c r="L67" s="25"/>
      <c r="M67" s="25"/>
    </row>
    <row r="68" spans="1:13" ht="13.5" thickBot="1" x14ac:dyDescent="0.25">
      <c r="A68" s="25"/>
      <c r="B68" s="25"/>
      <c r="C68" s="25"/>
      <c r="D68" s="66">
        <v>48</v>
      </c>
      <c r="E68" s="66"/>
      <c r="F68" s="153" t="s">
        <v>190</v>
      </c>
      <c r="G68" s="121"/>
      <c r="H68" s="20"/>
      <c r="I68" s="25"/>
      <c r="J68" s="25"/>
      <c r="K68" s="25"/>
      <c r="L68" s="25"/>
      <c r="M68" s="25"/>
    </row>
    <row r="69" spans="1:13" s="2" customFormat="1" ht="15" customHeight="1" thickTop="1" thickBot="1" x14ac:dyDescent="0.25">
      <c r="A69" s="66"/>
      <c r="B69" s="66"/>
      <c r="C69" s="66"/>
      <c r="D69" s="66">
        <v>49</v>
      </c>
      <c r="E69" s="66"/>
      <c r="F69" s="123" t="s">
        <v>16</v>
      </c>
      <c r="G69" s="123"/>
      <c r="H69" s="134">
        <f>SUM(H32+H33+H34+H35+H36+H37+H38+H39+H40+H41+H45+H46+H47+H48+H49+H50+H51+H52+H53+H54+H55+H56+H57+H58+H59+H60+H61+H62+H63+H64+H65:I65+H66+H67+H68)</f>
        <v>0</v>
      </c>
      <c r="I69" s="166"/>
      <c r="J69" s="66"/>
      <c r="K69" s="66"/>
      <c r="L69" s="66"/>
      <c r="M69" s="66"/>
    </row>
    <row r="70" spans="1:13" s="2" customFormat="1" ht="14.25" thickTop="1" thickBot="1" x14ac:dyDescent="0.25">
      <c r="A70" s="66"/>
      <c r="B70" s="66"/>
      <c r="C70" s="66"/>
      <c r="D70" s="66"/>
      <c r="E70" s="66"/>
      <c r="F70" s="66"/>
      <c r="G70" s="66"/>
      <c r="H70" s="34"/>
      <c r="I70" s="66"/>
      <c r="J70" s="66"/>
      <c r="K70" s="66"/>
      <c r="L70" s="66"/>
      <c r="M70" s="66"/>
    </row>
    <row r="71" spans="1:13" s="2" customFormat="1" ht="15" customHeight="1" thickTop="1" thickBot="1" x14ac:dyDescent="0.25">
      <c r="A71" s="66"/>
      <c r="B71" s="66"/>
      <c r="C71" s="66"/>
      <c r="D71" s="66">
        <v>50</v>
      </c>
      <c r="E71" s="66"/>
      <c r="F71" s="120" t="s">
        <v>78</v>
      </c>
      <c r="G71" s="128"/>
      <c r="H71" s="134">
        <f>SUM(H29-H69)</f>
        <v>0</v>
      </c>
      <c r="I71" s="166">
        <f t="shared" ref="I71" si="0">SUM(I69:I70)</f>
        <v>0</v>
      </c>
      <c r="J71" s="66"/>
      <c r="K71" s="66"/>
      <c r="L71" s="66"/>
      <c r="M71" s="66"/>
    </row>
    <row r="72" spans="1:13" ht="13.5" thickTop="1" x14ac:dyDescent="0.2">
      <c r="A72" s="25"/>
      <c r="B72" s="25"/>
      <c r="C72" s="25"/>
      <c r="D72" s="66"/>
      <c r="E72" s="66"/>
      <c r="F72" s="25"/>
      <c r="G72" s="25"/>
      <c r="H72" s="25"/>
      <c r="I72" s="25"/>
      <c r="J72" s="25"/>
      <c r="K72" s="25"/>
      <c r="L72" s="25"/>
      <c r="M72" s="25"/>
    </row>
    <row r="73" spans="1:13" x14ac:dyDescent="0.2">
      <c r="A73" s="25"/>
      <c r="B73" s="25"/>
      <c r="C73" s="25"/>
      <c r="D73" s="66"/>
      <c r="E73" s="66"/>
      <c r="F73" s="25"/>
      <c r="G73" s="25"/>
      <c r="H73" s="25"/>
      <c r="I73" s="25"/>
      <c r="J73" s="25"/>
      <c r="K73" s="25"/>
      <c r="L73" s="25"/>
      <c r="M73" s="25"/>
    </row>
    <row r="74" spans="1:13" x14ac:dyDescent="0.2">
      <c r="A74" s="25"/>
      <c r="B74" s="25"/>
      <c r="C74" s="25"/>
      <c r="D74" s="66"/>
      <c r="E74" s="66"/>
      <c r="F74" s="25"/>
      <c r="G74" s="25"/>
      <c r="H74" s="25"/>
      <c r="I74" s="25"/>
      <c r="J74" s="25"/>
      <c r="K74" s="25"/>
      <c r="L74" s="25"/>
      <c r="M74" s="25"/>
    </row>
    <row r="75" spans="1:13" x14ac:dyDescent="0.2">
      <c r="A75" s="25"/>
      <c r="B75" s="25"/>
      <c r="C75" s="25"/>
      <c r="D75" s="66"/>
      <c r="E75" s="66"/>
      <c r="F75" s="25"/>
      <c r="G75" s="25"/>
      <c r="H75" s="25"/>
      <c r="I75" s="25"/>
      <c r="J75" s="25"/>
      <c r="K75" s="25"/>
      <c r="L75" s="25"/>
      <c r="M75" s="25"/>
    </row>
    <row r="76" spans="1:13" x14ac:dyDescent="0.2">
      <c r="A76" s="25"/>
      <c r="B76" s="25"/>
      <c r="C76" s="25"/>
      <c r="D76" s="25"/>
      <c r="E76" s="25"/>
      <c r="F76" s="25"/>
      <c r="G76" s="25"/>
      <c r="H76" s="25"/>
      <c r="I76" s="25"/>
      <c r="J76" s="25"/>
      <c r="K76" s="25"/>
      <c r="L76" s="25"/>
      <c r="M76" s="25"/>
    </row>
  </sheetData>
  <customSheetViews>
    <customSheetView guid="{CC986834-C5EF-4D95-B3AC-4C40FC8B3973}" showPageBreaks="1" zeroValues="0" fitToPage="1" printArea="1" view="pageLayout" topLeftCell="A21">
      <selection activeCell="C11" sqref="C11"/>
      <pageMargins left="0.75" right="0.75" top="0.5" bottom="0.5" header="0.5" footer="0.5"/>
      <pageSetup scale="77" orientation="portrait" cellComments="asDisplayed" horizontalDpi="300" verticalDpi="300" r:id="rId1"/>
      <headerFooter alignWithMargins="0"/>
    </customSheetView>
  </customSheetViews>
  <mergeCells count="1">
    <mergeCell ref="F16:G16"/>
  </mergeCells>
  <phoneticPr fontId="0" type="noConversion"/>
  <pageMargins left="0.7" right="0.7" top="0.75" bottom="0.75" header="0.3" footer="0.3"/>
  <pageSetup scale="67" orientation="portrait" cellComments="asDisplayed" horizontalDpi="300" verticalDpi="300"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indexed="43"/>
    <pageSetUpPr autoPageBreaks="0" fitToPage="1"/>
  </sheetPr>
  <dimension ref="A1:K71"/>
  <sheetViews>
    <sheetView showGridLines="0" showZeros="0" tabSelected="1" view="pageLayout" zoomScaleNormal="100" workbookViewId="0">
      <selection activeCell="E57" sqref="E57"/>
    </sheetView>
  </sheetViews>
  <sheetFormatPr defaultColWidth="9.140625" defaultRowHeight="12.75" x14ac:dyDescent="0.2"/>
  <cols>
    <col min="1" max="1" width="7.7109375" customWidth="1"/>
    <col min="2" max="2" width="7.28515625" customWidth="1"/>
    <col min="3" max="3" width="4.140625" style="2" customWidth="1"/>
    <col min="4" max="4" width="2.5703125" style="2" customWidth="1"/>
    <col min="5" max="5" width="23.85546875" customWidth="1"/>
    <col min="6" max="6" width="15.7109375" customWidth="1"/>
    <col min="7" max="7" width="21.42578125" style="3" customWidth="1"/>
    <col min="8" max="8" width="4.28515625" customWidth="1"/>
    <col min="9" max="9" width="22" customWidth="1"/>
    <col min="10" max="10" width="11.85546875" customWidth="1"/>
  </cols>
  <sheetData>
    <row r="1" spans="1:11" ht="9.75" customHeight="1" x14ac:dyDescent="0.2">
      <c r="A1" s="25"/>
      <c r="B1" s="25"/>
      <c r="C1" s="25"/>
      <c r="D1" s="25"/>
      <c r="E1" s="25"/>
      <c r="F1" s="25"/>
      <c r="G1" s="25"/>
      <c r="H1" s="25"/>
      <c r="I1" s="25"/>
      <c r="J1" s="25"/>
      <c r="K1" s="25"/>
    </row>
    <row r="2" spans="1:11" ht="9.75" customHeight="1" x14ac:dyDescent="0.2">
      <c r="A2" s="25"/>
      <c r="B2" s="25"/>
      <c r="C2" s="66"/>
      <c r="D2" s="66"/>
      <c r="E2" s="25"/>
      <c r="F2" s="25"/>
      <c r="G2" s="135"/>
      <c r="H2" s="25"/>
      <c r="I2" s="25"/>
      <c r="J2" s="25"/>
      <c r="K2" s="25"/>
    </row>
    <row r="3" spans="1:11" ht="15.75" x14ac:dyDescent="0.25">
      <c r="A3" s="25"/>
      <c r="B3" s="25"/>
      <c r="C3" s="66"/>
      <c r="D3" s="66"/>
      <c r="E3" s="129" t="s">
        <v>33</v>
      </c>
      <c r="F3" s="25"/>
      <c r="G3" s="136"/>
      <c r="H3" s="79" t="s">
        <v>149</v>
      </c>
      <c r="I3" s="25"/>
      <c r="J3" s="25"/>
      <c r="K3" s="25"/>
    </row>
    <row r="4" spans="1:11" ht="29.25" customHeight="1" x14ac:dyDescent="0.25">
      <c r="A4" s="25"/>
      <c r="B4" s="25"/>
      <c r="C4" s="66"/>
      <c r="D4" s="66"/>
      <c r="E4" s="79"/>
      <c r="F4" s="79"/>
      <c r="G4" s="136"/>
      <c r="H4" s="79"/>
      <c r="I4" s="25"/>
      <c r="J4" s="25"/>
      <c r="K4" s="25"/>
    </row>
    <row r="5" spans="1:11" s="1" customFormat="1" ht="20.25" customHeight="1" x14ac:dyDescent="0.25">
      <c r="A5" s="119"/>
      <c r="B5" s="119"/>
      <c r="C5" s="66" t="str">
        <f>Info!E21</f>
        <v>FY 2023 Reporting</v>
      </c>
      <c r="D5" s="66"/>
      <c r="E5" s="119"/>
      <c r="F5" s="179">
        <f>Info!E32</f>
        <v>0</v>
      </c>
      <c r="G5" s="137">
        <f>Info!E33</f>
        <v>0</v>
      </c>
      <c r="H5" s="27"/>
      <c r="I5" s="119"/>
      <c r="J5" s="119"/>
      <c r="K5" s="119"/>
    </row>
    <row r="6" spans="1:11" s="1" customFormat="1" ht="15" x14ac:dyDescent="0.2">
      <c r="A6" s="119"/>
      <c r="B6" s="119"/>
      <c r="C6" s="120" t="s">
        <v>43</v>
      </c>
      <c r="D6" s="120"/>
      <c r="E6" s="138"/>
      <c r="F6" s="27"/>
      <c r="G6" s="139"/>
      <c r="H6" s="27"/>
      <c r="I6" s="119"/>
      <c r="J6" s="119"/>
      <c r="K6" s="119"/>
    </row>
    <row r="7" spans="1:11" s="1" customFormat="1" ht="15" customHeight="1" x14ac:dyDescent="0.2">
      <c r="A7" s="119"/>
      <c r="B7" s="119"/>
      <c r="C7" s="66">
        <v>1</v>
      </c>
      <c r="D7" s="66"/>
      <c r="E7" s="122" t="s">
        <v>72</v>
      </c>
      <c r="F7" s="140"/>
      <c r="G7" s="198">
        <f>SUM('KPS-Form 1'!H18-'KPS-Form 1'!I18+'KPS-Form 1'!J18)</f>
        <v>0</v>
      </c>
      <c r="H7" s="154"/>
      <c r="I7" s="119"/>
      <c r="J7" s="119"/>
      <c r="K7" s="119"/>
    </row>
    <row r="8" spans="1:11" s="1" customFormat="1" ht="15" customHeight="1" x14ac:dyDescent="0.2">
      <c r="A8" s="119"/>
      <c r="B8" s="119"/>
      <c r="C8" s="66">
        <v>2</v>
      </c>
      <c r="D8" s="66"/>
      <c r="E8" s="122" t="s">
        <v>85</v>
      </c>
      <c r="F8" s="141"/>
      <c r="G8" s="198">
        <f>'KPS-Form 1'!H45-'KPS-Form 1'!J45</f>
        <v>0</v>
      </c>
      <c r="H8" s="119"/>
      <c r="I8" s="119"/>
      <c r="J8" s="119"/>
      <c r="K8" s="119"/>
    </row>
    <row r="9" spans="1:11" x14ac:dyDescent="0.2">
      <c r="A9" s="25"/>
      <c r="B9" s="25"/>
      <c r="C9" s="66">
        <v>3</v>
      </c>
      <c r="D9" s="66"/>
      <c r="E9" s="122" t="s">
        <v>81</v>
      </c>
      <c r="F9" s="121"/>
      <c r="G9" s="199">
        <f>'KPS-Form 1'!H55</f>
        <v>0</v>
      </c>
      <c r="H9" s="25"/>
      <c r="I9" s="25"/>
      <c r="J9" s="25"/>
      <c r="K9" s="25"/>
    </row>
    <row r="10" spans="1:11" x14ac:dyDescent="0.2">
      <c r="A10" s="25"/>
      <c r="B10" s="25"/>
      <c r="C10" s="66">
        <v>4</v>
      </c>
      <c r="D10" s="66"/>
      <c r="E10" s="122" t="s">
        <v>80</v>
      </c>
      <c r="F10" s="121"/>
      <c r="G10" s="200">
        <f>SUM('KPS-Form 1'!H64+'KPS-Form 1'!H73)</f>
        <v>0</v>
      </c>
      <c r="H10" s="25"/>
      <c r="I10" s="25"/>
      <c r="J10" s="25"/>
      <c r="K10" s="25"/>
    </row>
    <row r="11" spans="1:11" x14ac:dyDescent="0.2">
      <c r="A11" s="25"/>
      <c r="B11" s="25"/>
      <c r="C11" s="66">
        <v>5</v>
      </c>
      <c r="D11" s="66"/>
      <c r="E11" s="122" t="s">
        <v>161</v>
      </c>
      <c r="F11" s="121"/>
      <c r="G11" s="188"/>
      <c r="H11" s="25"/>
      <c r="I11" s="25"/>
      <c r="J11" s="25"/>
      <c r="K11" s="25"/>
    </row>
    <row r="12" spans="1:11" x14ac:dyDescent="0.2">
      <c r="A12" s="25"/>
      <c r="B12" s="25"/>
      <c r="C12" s="66">
        <v>6</v>
      </c>
      <c r="D12" s="66"/>
      <c r="E12" s="122" t="s">
        <v>37</v>
      </c>
      <c r="F12" s="121"/>
      <c r="G12" s="188"/>
      <c r="H12" s="25"/>
      <c r="I12" s="25"/>
      <c r="J12" s="25"/>
      <c r="K12" s="25"/>
    </row>
    <row r="13" spans="1:11" x14ac:dyDescent="0.2">
      <c r="A13" s="25"/>
      <c r="B13" s="25"/>
      <c r="C13" s="66">
        <v>7</v>
      </c>
      <c r="D13" s="66"/>
      <c r="E13" s="122" t="s">
        <v>71</v>
      </c>
      <c r="F13" s="121"/>
      <c r="G13" s="188"/>
      <c r="H13" s="25"/>
      <c r="I13" s="25"/>
      <c r="J13" s="25"/>
      <c r="K13" s="25"/>
    </row>
    <row r="14" spans="1:11" x14ac:dyDescent="0.2">
      <c r="A14" s="25"/>
      <c r="B14" s="25"/>
      <c r="C14" s="66">
        <v>8</v>
      </c>
      <c r="D14" s="66"/>
      <c r="E14" s="122" t="s">
        <v>177</v>
      </c>
      <c r="F14" s="121"/>
      <c r="G14" s="201"/>
      <c r="H14" s="25"/>
      <c r="I14" s="25"/>
      <c r="J14" s="25"/>
      <c r="K14" s="25"/>
    </row>
    <row r="15" spans="1:11" x14ac:dyDescent="0.2">
      <c r="A15" s="25"/>
      <c r="B15" s="25"/>
      <c r="C15" s="66">
        <v>9</v>
      </c>
      <c r="D15" s="66"/>
      <c r="E15" s="122" t="s">
        <v>38</v>
      </c>
      <c r="F15" s="123"/>
      <c r="G15" s="199">
        <f>SUM('KPS-Form 2'!F62)</f>
        <v>0</v>
      </c>
      <c r="H15" s="25"/>
      <c r="I15" s="25"/>
      <c r="J15" s="25"/>
      <c r="K15" s="25"/>
    </row>
    <row r="16" spans="1:11" x14ac:dyDescent="0.2">
      <c r="A16" s="25"/>
      <c r="B16" s="25"/>
      <c r="C16" s="66">
        <v>10</v>
      </c>
      <c r="D16" s="66" t="s">
        <v>17</v>
      </c>
      <c r="E16" s="142" t="s">
        <v>133</v>
      </c>
      <c r="F16" s="143" t="s">
        <v>134</v>
      </c>
      <c r="G16" s="199">
        <f>'KPS-Form 2'!F12</f>
        <v>0</v>
      </c>
      <c r="H16" s="25"/>
      <c r="I16" s="25"/>
      <c r="J16" s="25"/>
      <c r="K16" s="25"/>
    </row>
    <row r="17" spans="1:11" ht="13.5" thickBot="1" x14ac:dyDescent="0.25">
      <c r="A17" s="25"/>
      <c r="B17" s="25"/>
      <c r="C17" s="66"/>
      <c r="D17" s="66" t="s">
        <v>18</v>
      </c>
      <c r="E17" s="242" t="s">
        <v>91</v>
      </c>
      <c r="F17" s="240"/>
      <c r="G17" s="205">
        <f>SUM('KPS-Form 2'!N12)</f>
        <v>0</v>
      </c>
      <c r="H17" s="25"/>
      <c r="I17" s="25"/>
      <c r="J17" s="25"/>
      <c r="K17" s="25"/>
    </row>
    <row r="18" spans="1:11" ht="13.5" thickTop="1" x14ac:dyDescent="0.2">
      <c r="A18" s="25"/>
      <c r="B18" s="25"/>
      <c r="C18" s="66"/>
      <c r="D18" s="66" t="s">
        <v>19</v>
      </c>
      <c r="E18" s="125" t="s">
        <v>159</v>
      </c>
      <c r="F18" s="121"/>
      <c r="G18" s="206">
        <f>G16-G17</f>
        <v>0</v>
      </c>
      <c r="H18" s="25"/>
      <c r="I18" s="25"/>
      <c r="J18" s="25"/>
      <c r="K18" s="25"/>
    </row>
    <row r="19" spans="1:11" x14ac:dyDescent="0.2">
      <c r="A19" s="25"/>
      <c r="B19" s="25"/>
      <c r="C19" s="66">
        <v>11</v>
      </c>
      <c r="D19" s="66"/>
      <c r="E19" s="241" t="s">
        <v>39</v>
      </c>
      <c r="F19" s="241"/>
      <c r="G19" s="96"/>
      <c r="H19" s="25"/>
      <c r="I19" s="25"/>
      <c r="J19" s="25"/>
      <c r="K19" s="25"/>
    </row>
    <row r="20" spans="1:11" x14ac:dyDescent="0.2">
      <c r="A20" s="25"/>
      <c r="B20" s="25"/>
      <c r="C20" s="144">
        <v>12</v>
      </c>
      <c r="D20" s="144" t="s">
        <v>17</v>
      </c>
      <c r="E20" s="145" t="s">
        <v>135</v>
      </c>
      <c r="F20" s="146" t="s">
        <v>136</v>
      </c>
      <c r="G20" s="199">
        <f>'KPS-Form 2'!F20</f>
        <v>0</v>
      </c>
      <c r="H20" s="25"/>
      <c r="I20" s="25"/>
      <c r="J20" s="25"/>
      <c r="K20" s="25"/>
    </row>
    <row r="21" spans="1:11" ht="13.5" thickBot="1" x14ac:dyDescent="0.25">
      <c r="A21" s="25"/>
      <c r="B21" s="25"/>
      <c r="C21" s="66"/>
      <c r="D21" s="66" t="s">
        <v>18</v>
      </c>
      <c r="E21" s="242" t="s">
        <v>91</v>
      </c>
      <c r="F21" s="243"/>
      <c r="G21" s="205">
        <f>SUM('KPS-Form 2'!N20)</f>
        <v>0</v>
      </c>
      <c r="H21" s="25"/>
      <c r="I21" s="25"/>
      <c r="J21" s="25"/>
      <c r="K21" s="25"/>
    </row>
    <row r="22" spans="1:11" ht="13.5" thickTop="1" x14ac:dyDescent="0.2">
      <c r="A22" s="25"/>
      <c r="B22" s="25"/>
      <c r="C22" s="66"/>
      <c r="D22" s="66" t="s">
        <v>19</v>
      </c>
      <c r="E22" s="147" t="s">
        <v>160</v>
      </c>
      <c r="F22" s="69">
        <f>SUM('KPS-Form 2'!F20)</f>
        <v>0</v>
      </c>
      <c r="G22" s="207">
        <f>G20-G21</f>
        <v>0</v>
      </c>
      <c r="H22" s="25"/>
      <c r="I22" s="25"/>
      <c r="J22" s="25"/>
      <c r="K22" s="25"/>
    </row>
    <row r="23" spans="1:11" x14ac:dyDescent="0.2">
      <c r="A23" s="25"/>
      <c r="B23" s="25"/>
      <c r="C23" s="66">
        <v>13</v>
      </c>
      <c r="D23" s="66" t="s">
        <v>17</v>
      </c>
      <c r="E23" s="121" t="s">
        <v>97</v>
      </c>
      <c r="F23" s="148" t="s">
        <v>40</v>
      </c>
      <c r="G23" s="199">
        <f>'KPS-Form 2'!F37</f>
        <v>0</v>
      </c>
      <c r="H23" s="25"/>
      <c r="I23" s="25"/>
      <c r="J23" s="25"/>
      <c r="K23" s="25"/>
    </row>
    <row r="24" spans="1:11" ht="13.5" thickBot="1" x14ac:dyDescent="0.25">
      <c r="A24" s="25"/>
      <c r="B24" s="25"/>
      <c r="C24" s="66"/>
      <c r="D24" s="66" t="s">
        <v>18</v>
      </c>
      <c r="E24" s="242" t="s">
        <v>91</v>
      </c>
      <c r="F24" s="240"/>
      <c r="G24" s="205">
        <f>SUM('KPS-Form 2'!N37)</f>
        <v>0</v>
      </c>
      <c r="H24" s="25"/>
      <c r="I24" s="25"/>
      <c r="J24" s="25"/>
      <c r="K24" s="25"/>
    </row>
    <row r="25" spans="1:11" ht="13.5" thickTop="1" x14ac:dyDescent="0.2">
      <c r="A25" s="25"/>
      <c r="B25" s="25"/>
      <c r="C25" s="66"/>
      <c r="D25" s="66" t="s">
        <v>19</v>
      </c>
      <c r="E25" s="147" t="s">
        <v>158</v>
      </c>
      <c r="F25" s="149"/>
      <c r="G25" s="208">
        <f>G23-G24</f>
        <v>0</v>
      </c>
      <c r="H25" s="25"/>
      <c r="I25" s="25"/>
      <c r="J25" s="25"/>
      <c r="K25" s="25"/>
    </row>
    <row r="26" spans="1:11" x14ac:dyDescent="0.2">
      <c r="A26" s="25"/>
      <c r="B26" s="25"/>
      <c r="C26" s="66">
        <v>14</v>
      </c>
      <c r="D26" s="66" t="s">
        <v>17</v>
      </c>
      <c r="E26" s="122" t="s">
        <v>41</v>
      </c>
      <c r="F26" s="124" t="s">
        <v>40</v>
      </c>
      <c r="G26" s="198">
        <f>'KPS-Form 2'!F46</f>
        <v>0</v>
      </c>
      <c r="H26" s="25"/>
      <c r="I26" s="25"/>
      <c r="J26" s="25"/>
      <c r="K26" s="25"/>
    </row>
    <row r="27" spans="1:11" ht="13.5" thickBot="1" x14ac:dyDescent="0.25">
      <c r="A27" s="25"/>
      <c r="B27" s="25"/>
      <c r="C27" s="66"/>
      <c r="D27" s="66" t="s">
        <v>18</v>
      </c>
      <c r="E27" s="242" t="s">
        <v>91</v>
      </c>
      <c r="F27" s="243"/>
      <c r="G27" s="205">
        <f>SUM('KPS-Form 2'!N46)</f>
        <v>0</v>
      </c>
      <c r="H27" s="25"/>
      <c r="I27" s="25"/>
      <c r="J27" s="25"/>
      <c r="K27" s="25"/>
    </row>
    <row r="28" spans="1:11" ht="13.5" thickTop="1" x14ac:dyDescent="0.2">
      <c r="A28" s="25"/>
      <c r="B28" s="25"/>
      <c r="C28" s="66"/>
      <c r="D28" s="66" t="s">
        <v>19</v>
      </c>
      <c r="E28" s="147" t="s">
        <v>166</v>
      </c>
      <c r="F28" s="149"/>
      <c r="G28" s="206">
        <f>G26-G27</f>
        <v>0</v>
      </c>
      <c r="H28" s="25"/>
      <c r="I28" s="25"/>
      <c r="J28" s="25"/>
      <c r="K28" s="25"/>
    </row>
    <row r="29" spans="1:11" s="2" customFormat="1" x14ac:dyDescent="0.2">
      <c r="A29" s="66"/>
      <c r="B29" s="66"/>
      <c r="C29" s="66">
        <v>15</v>
      </c>
      <c r="D29" s="66" t="s">
        <v>17</v>
      </c>
      <c r="E29" s="150" t="s">
        <v>131</v>
      </c>
      <c r="F29" s="151" t="s">
        <v>40</v>
      </c>
      <c r="G29" s="198">
        <f>SUM('KPS-Form 2'!F72)</f>
        <v>0</v>
      </c>
      <c r="H29" s="66"/>
      <c r="I29" s="66"/>
      <c r="J29" s="66"/>
      <c r="K29" s="66"/>
    </row>
    <row r="30" spans="1:11" s="2" customFormat="1" ht="13.5" thickBot="1" x14ac:dyDescent="0.25">
      <c r="A30" s="25"/>
      <c r="B30" s="25"/>
      <c r="C30" s="66"/>
      <c r="D30" s="66" t="s">
        <v>18</v>
      </c>
      <c r="E30" s="242" t="s">
        <v>165</v>
      </c>
      <c r="F30" s="240"/>
      <c r="G30" s="205">
        <f>SUM('KPS-Form 2'!N72)</f>
        <v>0</v>
      </c>
      <c r="H30" s="66"/>
      <c r="I30" s="66"/>
      <c r="J30" s="66"/>
      <c r="K30" s="66"/>
    </row>
    <row r="31" spans="1:11" s="2" customFormat="1" ht="13.5" thickTop="1" x14ac:dyDescent="0.2">
      <c r="A31" s="25"/>
      <c r="B31" s="25"/>
      <c r="C31" s="66"/>
      <c r="D31" s="66" t="s">
        <v>19</v>
      </c>
      <c r="E31" s="239" t="s">
        <v>164</v>
      </c>
      <c r="F31" s="240"/>
      <c r="G31" s="208">
        <f>G29-G30</f>
        <v>0</v>
      </c>
      <c r="H31" s="66"/>
      <c r="I31" s="66"/>
      <c r="J31" s="66"/>
      <c r="K31" s="66"/>
    </row>
    <row r="32" spans="1:11" s="2" customFormat="1" x14ac:dyDescent="0.2">
      <c r="A32" s="25"/>
      <c r="B32" s="25"/>
      <c r="C32" s="66"/>
      <c r="D32" s="66"/>
      <c r="E32" s="147"/>
      <c r="F32" s="149"/>
      <c r="G32" s="155"/>
      <c r="H32" s="66"/>
      <c r="I32" s="66"/>
      <c r="J32" s="66"/>
      <c r="K32" s="66"/>
    </row>
    <row r="33" spans="1:11" s="2" customFormat="1" x14ac:dyDescent="0.2">
      <c r="A33" s="25"/>
      <c r="B33" s="25"/>
      <c r="C33" s="66"/>
      <c r="D33" s="66"/>
      <c r="E33" s="152"/>
      <c r="F33" s="149"/>
      <c r="G33" s="156"/>
      <c r="H33" s="66"/>
      <c r="I33" s="66"/>
      <c r="J33" s="66"/>
      <c r="K33" s="66"/>
    </row>
    <row r="34" spans="1:11" ht="13.5" thickBot="1" x14ac:dyDescent="0.25">
      <c r="A34" s="25"/>
      <c r="B34" s="25"/>
      <c r="C34" s="66">
        <v>16</v>
      </c>
      <c r="D34" s="66"/>
      <c r="E34" s="121" t="s">
        <v>124</v>
      </c>
      <c r="F34" s="121"/>
      <c r="G34" s="21"/>
      <c r="H34" s="25"/>
      <c r="I34" s="25"/>
      <c r="J34" s="25"/>
      <c r="K34" s="25"/>
    </row>
    <row r="35" spans="1:11" ht="14.25" thickTop="1" thickBot="1" x14ac:dyDescent="0.25">
      <c r="A35" s="25"/>
      <c r="B35" s="25"/>
      <c r="C35" s="66">
        <v>17</v>
      </c>
      <c r="D35" s="66"/>
      <c r="E35" s="123" t="s">
        <v>42</v>
      </c>
      <c r="F35" s="121"/>
      <c r="G35" s="209">
        <f>G7+G8+G9+G10+G11+G12+G13+G14+G15+G18+G19+G22+G25+G28+G31+G34</f>
        <v>0</v>
      </c>
      <c r="H35" s="25"/>
      <c r="I35" s="25"/>
      <c r="J35" s="25"/>
      <c r="K35" s="25"/>
    </row>
    <row r="36" spans="1:11" x14ac:dyDescent="0.2">
      <c r="A36" s="25"/>
      <c r="B36" s="66"/>
      <c r="C36" s="66"/>
      <c r="D36" s="66"/>
      <c r="E36" s="25"/>
      <c r="F36" s="25"/>
      <c r="G36" s="135"/>
      <c r="H36" s="25"/>
      <c r="I36" s="25"/>
      <c r="J36" s="25"/>
      <c r="K36" s="25"/>
    </row>
    <row r="37" spans="1:11" x14ac:dyDescent="0.2">
      <c r="A37" s="25"/>
      <c r="B37" s="25"/>
      <c r="C37" s="120" t="s">
        <v>86</v>
      </c>
      <c r="D37" s="120"/>
      <c r="E37" s="25"/>
      <c r="F37" s="25"/>
      <c r="G37" s="135"/>
      <c r="H37" s="25"/>
      <c r="I37" s="25"/>
      <c r="J37" s="25"/>
      <c r="K37" s="25"/>
    </row>
    <row r="38" spans="1:11" x14ac:dyDescent="0.2">
      <c r="A38" s="25"/>
      <c r="B38" s="25"/>
      <c r="C38" s="66">
        <v>18</v>
      </c>
      <c r="D38" s="66"/>
      <c r="E38" s="122" t="s">
        <v>70</v>
      </c>
      <c r="F38" s="122"/>
      <c r="G38" s="202"/>
      <c r="H38" s="25"/>
      <c r="I38" s="25"/>
      <c r="J38" s="25"/>
      <c r="K38" s="25"/>
    </row>
    <row r="39" spans="1:11" x14ac:dyDescent="0.2">
      <c r="A39" s="25"/>
      <c r="B39" s="25"/>
      <c r="C39" s="66">
        <v>19</v>
      </c>
      <c r="D39" s="66"/>
      <c r="E39" s="122" t="s">
        <v>44</v>
      </c>
      <c r="F39" s="122"/>
      <c r="G39" s="202"/>
      <c r="H39" s="25"/>
      <c r="I39" s="25"/>
      <c r="J39" s="25"/>
      <c r="K39" s="25"/>
    </row>
    <row r="40" spans="1:11" x14ac:dyDescent="0.2">
      <c r="A40" s="25"/>
      <c r="B40" s="25"/>
      <c r="C40" s="66">
        <v>20</v>
      </c>
      <c r="D40" s="66"/>
      <c r="E40" s="122" t="s">
        <v>45</v>
      </c>
      <c r="F40" s="122"/>
      <c r="G40" s="202"/>
      <c r="H40" s="25"/>
      <c r="I40" s="25"/>
      <c r="J40" s="25"/>
      <c r="K40" s="25"/>
    </row>
    <row r="41" spans="1:11" x14ac:dyDescent="0.2">
      <c r="A41" s="25"/>
      <c r="B41" s="25"/>
      <c r="C41" s="66">
        <v>21</v>
      </c>
      <c r="D41" s="66"/>
      <c r="E41" s="122" t="s">
        <v>46</v>
      </c>
      <c r="F41" s="122"/>
      <c r="G41" s="202"/>
      <c r="H41" s="25"/>
      <c r="I41" s="25"/>
      <c r="J41" s="25"/>
      <c r="K41" s="25"/>
    </row>
    <row r="42" spans="1:11" x14ac:dyDescent="0.2">
      <c r="A42" s="25"/>
      <c r="B42" s="25"/>
      <c r="C42" s="66">
        <v>22</v>
      </c>
      <c r="D42" s="66"/>
      <c r="E42" s="122" t="s">
        <v>103</v>
      </c>
      <c r="F42" s="122"/>
      <c r="G42" s="202"/>
      <c r="H42" s="25"/>
      <c r="I42" s="25"/>
      <c r="J42" s="25"/>
      <c r="K42" s="25"/>
    </row>
    <row r="43" spans="1:11" ht="13.5" thickBot="1" x14ac:dyDescent="0.25">
      <c r="A43" s="25"/>
      <c r="B43" s="25"/>
      <c r="C43" s="66">
        <v>23</v>
      </c>
      <c r="D43" s="66"/>
      <c r="E43" s="122" t="s">
        <v>125</v>
      </c>
      <c r="F43" s="122"/>
      <c r="G43" s="203">
        <f>SUM('KPS-Form 2'!J12+'KPS-Form 2'!J20+'KPS-Form 2'!J37+'KPS-Form 2'!J46+'KPS-Form 2'!J56)</f>
        <v>0</v>
      </c>
      <c r="H43" s="25"/>
      <c r="I43" s="25"/>
      <c r="J43" s="25"/>
      <c r="K43" s="25"/>
    </row>
    <row r="44" spans="1:11" ht="13.5" thickBot="1" x14ac:dyDescent="0.25">
      <c r="A44" s="25"/>
      <c r="B44" s="25"/>
      <c r="C44" s="66">
        <v>24</v>
      </c>
      <c r="D44" s="66"/>
      <c r="E44" s="123" t="s">
        <v>87</v>
      </c>
      <c r="F44" s="122"/>
      <c r="G44" s="204">
        <f>G38+G39+G40+G41+G42+G43</f>
        <v>0</v>
      </c>
      <c r="H44" s="25"/>
      <c r="I44" s="25"/>
      <c r="J44" s="25"/>
      <c r="K44" s="25"/>
    </row>
    <row r="45" spans="1:11" x14ac:dyDescent="0.2">
      <c r="A45" s="25"/>
      <c r="B45" s="25"/>
      <c r="C45" s="66"/>
      <c r="D45" s="66"/>
      <c r="E45" s="25"/>
      <c r="F45" s="25"/>
      <c r="G45" s="135"/>
      <c r="H45" s="25"/>
      <c r="I45" s="25"/>
      <c r="J45" s="25"/>
      <c r="K45" s="25"/>
    </row>
    <row r="46" spans="1:11" x14ac:dyDescent="0.2">
      <c r="A46" s="25"/>
      <c r="B46" s="25"/>
      <c r="C46" s="120" t="s">
        <v>47</v>
      </c>
      <c r="D46" s="120"/>
      <c r="E46" s="25"/>
      <c r="F46" s="25"/>
      <c r="G46" s="135"/>
      <c r="H46" s="25"/>
      <c r="I46" s="25"/>
      <c r="J46" s="25"/>
      <c r="K46" s="25"/>
    </row>
    <row r="47" spans="1:11" x14ac:dyDescent="0.2">
      <c r="A47" s="25"/>
      <c r="B47" s="25"/>
      <c r="C47" s="66">
        <v>25</v>
      </c>
      <c r="D47" s="66"/>
      <c r="E47" s="153" t="s">
        <v>206</v>
      </c>
      <c r="F47" s="122"/>
      <c r="G47" s="226">
        <f>'KPS-Form 1'!G75</f>
        <v>0</v>
      </c>
      <c r="H47" s="25"/>
      <c r="I47" s="25"/>
      <c r="J47" s="25"/>
      <c r="K47" s="25"/>
    </row>
    <row r="48" spans="1:11" ht="13.5" thickBot="1" x14ac:dyDescent="0.25">
      <c r="A48" s="25"/>
      <c r="B48" s="25"/>
      <c r="C48" s="66">
        <v>26</v>
      </c>
      <c r="D48" s="66"/>
      <c r="E48" s="122" t="s">
        <v>95</v>
      </c>
      <c r="F48" s="122"/>
      <c r="G48" s="22">
        <f>'KPS-Form 3'!H71</f>
        <v>0</v>
      </c>
      <c r="H48" s="25"/>
      <c r="I48" s="25"/>
      <c r="J48" s="25"/>
      <c r="K48" s="25"/>
    </row>
    <row r="49" spans="1:11" ht="14.25" thickTop="1" thickBot="1" x14ac:dyDescent="0.25">
      <c r="A49" s="25"/>
      <c r="B49" s="25"/>
      <c r="C49" s="66">
        <v>27</v>
      </c>
      <c r="D49" s="66"/>
      <c r="E49" s="123" t="s">
        <v>48</v>
      </c>
      <c r="F49" s="122"/>
      <c r="G49" s="210">
        <f>G47+G48</f>
        <v>0</v>
      </c>
      <c r="H49" s="25"/>
      <c r="I49" s="25"/>
      <c r="J49" s="25"/>
      <c r="K49" s="25"/>
    </row>
    <row r="50" spans="1:11" ht="7.5" customHeight="1" x14ac:dyDescent="0.2">
      <c r="A50" s="25"/>
      <c r="B50" s="25"/>
      <c r="C50" s="66"/>
      <c r="D50" s="66"/>
      <c r="E50" s="25"/>
      <c r="F50" s="25"/>
      <c r="G50" s="135"/>
      <c r="H50" s="25"/>
      <c r="I50" s="25"/>
      <c r="J50" s="25"/>
      <c r="K50" s="25"/>
    </row>
    <row r="51" spans="1:11" ht="17.25" customHeight="1" x14ac:dyDescent="0.2">
      <c r="A51" s="25"/>
      <c r="B51" s="25"/>
      <c r="C51" s="66"/>
      <c r="D51" s="66"/>
      <c r="E51" s="25"/>
      <c r="F51" s="25"/>
      <c r="G51" s="135"/>
      <c r="H51" s="25"/>
      <c r="I51" s="25"/>
      <c r="J51" s="25"/>
      <c r="K51" s="25"/>
    </row>
    <row r="52" spans="1:11" x14ac:dyDescent="0.2">
      <c r="A52" s="25"/>
      <c r="B52" s="25"/>
      <c r="C52" s="66"/>
      <c r="D52" s="66"/>
      <c r="E52" s="25"/>
      <c r="F52" s="25"/>
      <c r="G52" s="135"/>
      <c r="H52" s="25"/>
      <c r="I52" s="25"/>
      <c r="J52" s="25"/>
      <c r="K52" s="25"/>
    </row>
    <row r="53" spans="1:11" ht="13.5" thickBot="1" x14ac:dyDescent="0.25">
      <c r="A53" s="25"/>
      <c r="B53" s="25"/>
      <c r="C53" s="66"/>
      <c r="D53" s="66"/>
      <c r="E53" s="25"/>
      <c r="F53" s="34" t="s">
        <v>82</v>
      </c>
      <c r="G53" s="135"/>
      <c r="H53" s="25"/>
      <c r="I53" s="74" t="s">
        <v>77</v>
      </c>
      <c r="J53" s="25"/>
      <c r="K53" s="25"/>
    </row>
    <row r="54" spans="1:11" ht="12.75" customHeight="1" thickTop="1" thickBot="1" x14ac:dyDescent="0.25">
      <c r="A54" s="25"/>
      <c r="B54" s="25"/>
      <c r="C54" s="66"/>
      <c r="D54" s="66"/>
      <c r="E54" s="25"/>
      <c r="F54" s="34" t="s">
        <v>84</v>
      </c>
      <c r="G54" s="23">
        <f>G35-G44</f>
        <v>0</v>
      </c>
      <c r="H54" s="74" t="s">
        <v>83</v>
      </c>
      <c r="I54" s="157">
        <f>G49</f>
        <v>0</v>
      </c>
      <c r="J54" s="25"/>
      <c r="K54" s="25"/>
    </row>
    <row r="55" spans="1:11" ht="13.5" thickTop="1" x14ac:dyDescent="0.2">
      <c r="A55" s="25"/>
      <c r="B55" s="25"/>
      <c r="C55" s="66"/>
      <c r="D55" s="66"/>
      <c r="E55" s="25"/>
      <c r="F55" s="25"/>
      <c r="G55" s="135"/>
      <c r="H55" s="25"/>
      <c r="I55" s="25"/>
      <c r="J55" s="25"/>
      <c r="K55" s="25"/>
    </row>
    <row r="56" spans="1:11" x14ac:dyDescent="0.2">
      <c r="A56" s="25"/>
      <c r="B56" s="25"/>
      <c r="C56" s="66"/>
      <c r="D56" s="66"/>
      <c r="E56" s="25"/>
      <c r="F56" s="25"/>
      <c r="G56" s="135"/>
      <c r="H56" s="25"/>
      <c r="I56" s="25"/>
      <c r="J56" s="25"/>
      <c r="K56" s="25"/>
    </row>
    <row r="57" spans="1:11" x14ac:dyDescent="0.2">
      <c r="A57" s="25"/>
      <c r="B57" s="25"/>
      <c r="C57" s="66"/>
      <c r="D57" s="66"/>
      <c r="E57" s="25"/>
      <c r="F57" s="25"/>
      <c r="G57" s="135"/>
      <c r="H57" s="25"/>
      <c r="I57" s="25"/>
      <c r="J57" s="25"/>
      <c r="K57" s="25"/>
    </row>
    <row r="58" spans="1:11" x14ac:dyDescent="0.2">
      <c r="A58" s="25"/>
      <c r="B58" s="25"/>
      <c r="C58" s="66"/>
      <c r="D58" s="66"/>
      <c r="E58" s="25"/>
      <c r="F58" s="25"/>
      <c r="G58" s="135"/>
      <c r="H58" s="25"/>
      <c r="I58" s="25"/>
      <c r="J58" s="25"/>
      <c r="K58" s="25"/>
    </row>
    <row r="59" spans="1:11" x14ac:dyDescent="0.2">
      <c r="A59" s="25"/>
      <c r="B59" s="25"/>
      <c r="C59" s="66"/>
      <c r="D59" s="66"/>
      <c r="E59" s="25"/>
      <c r="F59" s="25"/>
      <c r="G59" s="135"/>
      <c r="H59" s="25"/>
      <c r="I59" s="25"/>
      <c r="J59" s="25"/>
      <c r="K59" s="25"/>
    </row>
    <row r="60" spans="1:11" x14ac:dyDescent="0.2">
      <c r="A60" s="25"/>
      <c r="B60" s="25"/>
      <c r="C60" s="66"/>
      <c r="D60" s="66"/>
      <c r="E60" s="25"/>
      <c r="F60" s="25"/>
      <c r="G60" s="135"/>
      <c r="H60" s="25"/>
      <c r="I60" s="25"/>
      <c r="J60" s="25"/>
      <c r="K60" s="25"/>
    </row>
    <row r="61" spans="1:11" x14ac:dyDescent="0.2">
      <c r="A61" s="25"/>
      <c r="B61" s="25"/>
      <c r="C61" s="66"/>
      <c r="D61" s="66"/>
      <c r="E61" s="25"/>
      <c r="F61" s="25"/>
      <c r="G61" s="135"/>
      <c r="H61" s="25"/>
      <c r="I61" s="25"/>
      <c r="J61" s="25"/>
      <c r="K61" s="25"/>
    </row>
    <row r="62" spans="1:11" x14ac:dyDescent="0.2">
      <c r="A62" s="25"/>
      <c r="B62" s="25"/>
      <c r="C62" s="66"/>
      <c r="D62" s="66"/>
      <c r="E62" s="25"/>
      <c r="F62" s="25"/>
      <c r="G62" s="135"/>
      <c r="H62" s="25"/>
      <c r="I62" s="25"/>
      <c r="J62" s="25"/>
      <c r="K62" s="25"/>
    </row>
    <row r="69" spans="7:7" s="2" customFormat="1" x14ac:dyDescent="0.2">
      <c r="G69" s="4"/>
    </row>
    <row r="70" spans="7:7" s="2" customFormat="1" x14ac:dyDescent="0.2">
      <c r="G70" s="5"/>
    </row>
    <row r="71" spans="7:7" s="2" customFormat="1" ht="24" customHeight="1" x14ac:dyDescent="0.2">
      <c r="G71" s="4"/>
    </row>
  </sheetData>
  <customSheetViews>
    <customSheetView guid="{CC986834-C5EF-4D95-B3AC-4C40FC8B3973}" showGridLines="0" zeroValues="0" fitToPage="1" printArea="1" view="pageLayout">
      <selection activeCell="C11" sqref="C11"/>
      <pageMargins left="0.35" right="0.35" top="0.5" bottom="0.5" header="0.5" footer="0.5"/>
      <printOptions horizontalCentered="1" verticalCentered="1"/>
      <pageSetup scale="88" orientation="portrait" cellComments="asDisplayed" horizontalDpi="300" verticalDpi="300" r:id="rId1"/>
      <headerFooter alignWithMargins="0"/>
    </customSheetView>
  </customSheetViews>
  <mergeCells count="7">
    <mergeCell ref="E31:F31"/>
    <mergeCell ref="E19:F19"/>
    <mergeCell ref="E17:F17"/>
    <mergeCell ref="E21:F21"/>
    <mergeCell ref="E27:F27"/>
    <mergeCell ref="E30:F30"/>
    <mergeCell ref="E24:F24"/>
  </mergeCells>
  <phoneticPr fontId="0" type="noConversion"/>
  <printOptions horizontalCentered="1" verticalCentered="1"/>
  <pageMargins left="0.35" right="0.35" top="0.5" bottom="0.5" header="0.5" footer="0.5"/>
  <pageSetup scale="78" orientation="portrait" cellComments="asDisplayed" horizontalDpi="300" verticalDpi="300"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pageSetUpPr autoPageBreaks="0"/>
  </sheetPr>
  <dimension ref="A1:L50"/>
  <sheetViews>
    <sheetView showGridLines="0" view="pageLayout" zoomScaleNormal="100" workbookViewId="0">
      <selection activeCell="B4" sqref="B4:J4"/>
    </sheetView>
  </sheetViews>
  <sheetFormatPr defaultRowHeight="12.75" x14ac:dyDescent="0.2"/>
  <cols>
    <col min="1" max="1" width="3.140625" customWidth="1"/>
    <col min="6" max="6" width="2" customWidth="1"/>
    <col min="7" max="7" width="6.7109375" customWidth="1"/>
    <col min="9" max="9" width="10" customWidth="1"/>
    <col min="10" max="10" width="8.42578125" customWidth="1"/>
    <col min="11" max="11" width="5.28515625" customWidth="1"/>
  </cols>
  <sheetData>
    <row r="1" spans="1:12" ht="18.75" customHeight="1" x14ac:dyDescent="0.2">
      <c r="A1" s="25"/>
      <c r="B1" s="25"/>
      <c r="C1" s="25"/>
      <c r="D1" s="25"/>
      <c r="E1" s="25"/>
      <c r="F1" s="25"/>
      <c r="G1" s="25"/>
      <c r="H1" s="25"/>
      <c r="I1" s="25"/>
      <c r="J1" s="25"/>
      <c r="K1" s="25"/>
      <c r="L1" s="25"/>
    </row>
    <row r="2" spans="1:12" ht="20.25" x14ac:dyDescent="0.3">
      <c r="A2" s="25"/>
      <c r="B2" s="228" t="s">
        <v>115</v>
      </c>
      <c r="C2" s="228"/>
      <c r="D2" s="228"/>
      <c r="E2" s="228"/>
      <c r="F2" s="228"/>
      <c r="G2" s="228"/>
      <c r="H2" s="228"/>
      <c r="I2" s="228"/>
      <c r="J2" s="228"/>
      <c r="K2" s="25"/>
      <c r="L2" s="25"/>
    </row>
    <row r="3" spans="1:12" ht="18" x14ac:dyDescent="0.25">
      <c r="A3" s="25"/>
      <c r="B3" s="33"/>
      <c r="C3" s="25"/>
      <c r="D3" s="25"/>
      <c r="E3" s="25"/>
      <c r="F3" s="25"/>
      <c r="G3" s="25"/>
      <c r="H3" s="25"/>
      <c r="I3" s="25"/>
      <c r="J3" s="25"/>
      <c r="K3" s="25"/>
      <c r="L3" s="25"/>
    </row>
    <row r="4" spans="1:12" ht="20.25" x14ac:dyDescent="0.3">
      <c r="A4" s="25"/>
      <c r="B4" s="228" t="str">
        <f>Info!E21</f>
        <v>FY 2023 Reporting</v>
      </c>
      <c r="C4" s="228"/>
      <c r="D4" s="228"/>
      <c r="E4" s="228"/>
      <c r="F4" s="228"/>
      <c r="G4" s="228"/>
      <c r="H4" s="228"/>
      <c r="I4" s="228"/>
      <c r="J4" s="228"/>
      <c r="K4" s="25"/>
      <c r="L4" s="25"/>
    </row>
    <row r="5" spans="1:12" ht="20.25" x14ac:dyDescent="0.3">
      <c r="A5" s="25"/>
      <c r="B5" s="158"/>
      <c r="C5" s="158"/>
      <c r="D5" s="158"/>
      <c r="E5" s="158"/>
      <c r="F5" s="158"/>
      <c r="G5" s="158"/>
      <c r="H5" s="158"/>
      <c r="I5" s="158"/>
      <c r="J5" s="158"/>
      <c r="K5" s="25"/>
      <c r="L5" s="25"/>
    </row>
    <row r="6" spans="1:12" x14ac:dyDescent="0.2">
      <c r="A6" s="25"/>
      <c r="B6" s="119"/>
      <c r="C6" s="25"/>
      <c r="D6" s="25"/>
      <c r="E6" s="25"/>
      <c r="F6" s="25"/>
      <c r="G6" s="25"/>
      <c r="H6" s="25"/>
      <c r="I6" s="25"/>
      <c r="J6" s="25"/>
      <c r="K6" s="25"/>
      <c r="L6" s="25"/>
    </row>
    <row r="7" spans="1:12" ht="18" x14ac:dyDescent="0.25">
      <c r="A7" s="25"/>
      <c r="B7" s="159" t="s">
        <v>88</v>
      </c>
      <c r="C7" s="119"/>
      <c r="D7" s="25"/>
      <c r="E7" s="25"/>
      <c r="F7" s="25"/>
      <c r="G7" s="160"/>
      <c r="H7" s="245">
        <f>(Info!E32)</f>
        <v>0</v>
      </c>
      <c r="I7" s="245"/>
      <c r="J7" s="245"/>
      <c r="K7" s="25"/>
      <c r="L7" s="25"/>
    </row>
    <row r="8" spans="1:12" ht="18" x14ac:dyDescent="0.25">
      <c r="A8" s="25"/>
      <c r="B8" s="159" t="s">
        <v>92</v>
      </c>
      <c r="C8" s="119"/>
      <c r="D8" s="25"/>
      <c r="E8" s="25"/>
      <c r="F8" s="25"/>
      <c r="G8" s="25"/>
      <c r="H8" s="245">
        <f>(Info!E33)</f>
        <v>0</v>
      </c>
      <c r="I8" s="245"/>
      <c r="J8" s="245"/>
      <c r="K8" s="25"/>
      <c r="L8" s="25"/>
    </row>
    <row r="9" spans="1:12" x14ac:dyDescent="0.2">
      <c r="A9" s="25"/>
      <c r="B9" s="34"/>
      <c r="C9" s="119"/>
      <c r="D9" s="25"/>
      <c r="E9" s="25"/>
      <c r="F9" s="25"/>
      <c r="G9" s="25"/>
      <c r="H9" s="25"/>
      <c r="I9" s="25"/>
      <c r="J9" s="25"/>
      <c r="K9" s="25"/>
      <c r="L9" s="25"/>
    </row>
    <row r="10" spans="1:12" ht="18" x14ac:dyDescent="0.25">
      <c r="A10" s="25"/>
      <c r="B10" s="159" t="s">
        <v>173</v>
      </c>
      <c r="C10" s="119"/>
      <c r="D10" s="25"/>
      <c r="E10" s="160"/>
      <c r="F10" s="160"/>
      <c r="G10" s="160"/>
      <c r="H10" s="246"/>
      <c r="I10" s="246"/>
      <c r="J10" s="246"/>
      <c r="K10" s="25"/>
      <c r="L10" s="25"/>
    </row>
    <row r="11" spans="1:12" x14ac:dyDescent="0.2">
      <c r="A11" s="25"/>
      <c r="B11" s="161"/>
      <c r="C11" s="25"/>
      <c r="D11" s="25"/>
      <c r="E11" s="25"/>
      <c r="F11" s="25"/>
      <c r="G11" s="25"/>
      <c r="H11" s="25"/>
      <c r="I11" s="25"/>
      <c r="J11" s="25"/>
      <c r="K11" s="25"/>
      <c r="L11" s="25"/>
    </row>
    <row r="12" spans="1:12" x14ac:dyDescent="0.2">
      <c r="A12" s="25"/>
      <c r="B12" s="119"/>
      <c r="C12" s="25"/>
      <c r="D12" s="25"/>
      <c r="E12" s="25"/>
      <c r="F12" s="25"/>
      <c r="G12" s="25"/>
      <c r="H12" s="25"/>
      <c r="I12" s="25"/>
      <c r="J12" s="25"/>
      <c r="K12" s="25"/>
      <c r="L12" s="25"/>
    </row>
    <row r="13" spans="1:12" ht="15" x14ac:dyDescent="0.2">
      <c r="A13" s="25"/>
      <c r="B13" s="30" t="s">
        <v>117</v>
      </c>
      <c r="C13" s="25"/>
      <c r="D13" s="25"/>
      <c r="E13" s="25"/>
      <c r="F13" s="25"/>
      <c r="G13" s="25"/>
      <c r="H13" s="25"/>
      <c r="I13" s="25"/>
      <c r="J13" s="25"/>
      <c r="K13" s="25"/>
      <c r="L13" s="25"/>
    </row>
    <row r="14" spans="1:12" ht="15.75" customHeight="1" x14ac:dyDescent="0.2">
      <c r="A14" s="25"/>
      <c r="B14" s="162" t="s">
        <v>151</v>
      </c>
      <c r="C14" s="25"/>
      <c r="D14" s="25"/>
      <c r="E14" s="25"/>
      <c r="F14" s="25"/>
      <c r="G14" s="25"/>
      <c r="H14" s="25"/>
      <c r="I14" s="25"/>
      <c r="J14" s="25"/>
      <c r="K14" s="25"/>
      <c r="L14" s="25"/>
    </row>
    <row r="15" spans="1:12" x14ac:dyDescent="0.2">
      <c r="A15" s="25"/>
      <c r="B15" s="119"/>
      <c r="C15" s="25"/>
      <c r="D15" s="25"/>
      <c r="E15" s="25"/>
      <c r="F15" s="25"/>
      <c r="G15" s="25"/>
      <c r="H15" s="25"/>
      <c r="I15" s="25"/>
      <c r="J15" s="25"/>
      <c r="K15" s="25"/>
      <c r="L15" s="25"/>
    </row>
    <row r="16" spans="1:12" x14ac:dyDescent="0.2">
      <c r="A16" s="25"/>
      <c r="B16" s="119"/>
      <c r="C16" s="25"/>
      <c r="D16" s="25"/>
      <c r="E16" s="25"/>
      <c r="F16" s="25"/>
      <c r="G16" s="25"/>
      <c r="H16" s="25"/>
      <c r="I16" s="25"/>
      <c r="J16" s="25"/>
      <c r="K16" s="25"/>
      <c r="L16" s="25"/>
    </row>
    <row r="17" spans="1:12" ht="15.75" x14ac:dyDescent="0.25">
      <c r="A17" s="25"/>
      <c r="B17" s="163" t="s">
        <v>116</v>
      </c>
      <c r="C17" s="164"/>
      <c r="D17" s="164"/>
      <c r="E17" s="164"/>
      <c r="F17" s="164"/>
      <c r="G17" s="164"/>
      <c r="H17" s="164"/>
      <c r="I17" s="164"/>
      <c r="J17" s="164"/>
      <c r="K17" s="25"/>
      <c r="L17" s="25"/>
    </row>
    <row r="18" spans="1:12" x14ac:dyDescent="0.2">
      <c r="A18" s="25"/>
      <c r="B18" s="244"/>
      <c r="C18" s="244"/>
      <c r="D18" s="244"/>
      <c r="E18" s="244"/>
      <c r="F18" s="244"/>
      <c r="G18" s="244"/>
      <c r="H18" s="244"/>
      <c r="I18" s="244"/>
      <c r="J18" s="244"/>
      <c r="K18" s="244"/>
      <c r="L18" s="25"/>
    </row>
    <row r="19" spans="1:12" x14ac:dyDescent="0.2">
      <c r="A19" s="25"/>
      <c r="B19" s="244"/>
      <c r="C19" s="244"/>
      <c r="D19" s="244"/>
      <c r="E19" s="244"/>
      <c r="F19" s="244"/>
      <c r="G19" s="244"/>
      <c r="H19" s="244"/>
      <c r="I19" s="244"/>
      <c r="J19" s="244"/>
      <c r="K19" s="244"/>
      <c r="L19" s="25"/>
    </row>
    <row r="20" spans="1:12" x14ac:dyDescent="0.2">
      <c r="A20" s="25"/>
      <c r="B20" s="244"/>
      <c r="C20" s="244"/>
      <c r="D20" s="244"/>
      <c r="E20" s="244"/>
      <c r="F20" s="244"/>
      <c r="G20" s="244"/>
      <c r="H20" s="244"/>
      <c r="I20" s="244"/>
      <c r="J20" s="244"/>
      <c r="K20" s="244"/>
      <c r="L20" s="25"/>
    </row>
    <row r="21" spans="1:12" x14ac:dyDescent="0.2">
      <c r="A21" s="25"/>
      <c r="B21" s="244"/>
      <c r="C21" s="244"/>
      <c r="D21" s="244"/>
      <c r="E21" s="244"/>
      <c r="F21" s="244"/>
      <c r="G21" s="244"/>
      <c r="H21" s="244"/>
      <c r="I21" s="244"/>
      <c r="J21" s="244"/>
      <c r="K21" s="244"/>
      <c r="L21" s="25"/>
    </row>
    <row r="22" spans="1:12" ht="15.75" x14ac:dyDescent="0.25">
      <c r="A22" s="25"/>
      <c r="B22" s="163" t="s">
        <v>152</v>
      </c>
      <c r="C22" s="164"/>
      <c r="D22" s="164"/>
      <c r="E22" s="164"/>
      <c r="F22" s="164"/>
      <c r="G22" s="164"/>
      <c r="H22" s="164"/>
      <c r="I22" s="164"/>
      <c r="J22" s="164"/>
      <c r="K22" s="25"/>
      <c r="L22" s="25"/>
    </row>
    <row r="23" spans="1:12" x14ac:dyDescent="0.2">
      <c r="A23" s="25"/>
      <c r="B23" s="249"/>
      <c r="C23" s="244"/>
      <c r="D23" s="244"/>
      <c r="E23" s="244"/>
      <c r="F23" s="244"/>
      <c r="G23" s="244"/>
      <c r="H23" s="244"/>
      <c r="I23" s="244"/>
      <c r="J23" s="244"/>
      <c r="K23" s="244"/>
      <c r="L23" s="25"/>
    </row>
    <row r="24" spans="1:12" x14ac:dyDescent="0.2">
      <c r="A24" s="25"/>
      <c r="B24" s="247"/>
      <c r="C24" s="248"/>
      <c r="D24" s="248"/>
      <c r="E24" s="248"/>
      <c r="F24" s="248"/>
      <c r="G24" s="248"/>
      <c r="H24" s="248"/>
      <c r="I24" s="248"/>
      <c r="J24" s="248"/>
      <c r="K24" s="248"/>
      <c r="L24" s="25"/>
    </row>
    <row r="25" spans="1:12" x14ac:dyDescent="0.2">
      <c r="A25" s="25"/>
      <c r="B25" s="247"/>
      <c r="C25" s="248"/>
      <c r="D25" s="248"/>
      <c r="E25" s="248"/>
      <c r="F25" s="248"/>
      <c r="G25" s="248"/>
      <c r="H25" s="248"/>
      <c r="I25" s="248"/>
      <c r="J25" s="248"/>
      <c r="K25" s="248"/>
      <c r="L25" s="25"/>
    </row>
    <row r="26" spans="1:12" x14ac:dyDescent="0.2">
      <c r="A26" s="25"/>
      <c r="B26" s="248"/>
      <c r="C26" s="248"/>
      <c r="D26" s="248"/>
      <c r="E26" s="248"/>
      <c r="F26" s="248"/>
      <c r="G26" s="248"/>
      <c r="H26" s="248"/>
      <c r="I26" s="248"/>
      <c r="J26" s="248"/>
      <c r="K26" s="248"/>
      <c r="L26" s="25"/>
    </row>
    <row r="27" spans="1:12" x14ac:dyDescent="0.2">
      <c r="A27" s="25"/>
      <c r="B27" s="248"/>
      <c r="C27" s="248"/>
      <c r="D27" s="248"/>
      <c r="E27" s="248"/>
      <c r="F27" s="248"/>
      <c r="G27" s="248"/>
      <c r="H27" s="248"/>
      <c r="I27" s="248"/>
      <c r="J27" s="248"/>
      <c r="K27" s="248"/>
      <c r="L27" s="25"/>
    </row>
    <row r="28" spans="1:12" ht="15.75" x14ac:dyDescent="0.25">
      <c r="A28" s="25"/>
      <c r="B28" s="163" t="s">
        <v>153</v>
      </c>
      <c r="C28" s="164"/>
      <c r="D28" s="164"/>
      <c r="E28" s="164"/>
      <c r="F28" s="164"/>
      <c r="G28" s="164"/>
      <c r="H28" s="164"/>
      <c r="I28" s="164"/>
      <c r="J28" s="164"/>
      <c r="K28" s="25"/>
      <c r="L28" s="25"/>
    </row>
    <row r="29" spans="1:12" x14ac:dyDescent="0.2">
      <c r="A29" s="25"/>
      <c r="B29" s="244"/>
      <c r="C29" s="244"/>
      <c r="D29" s="244"/>
      <c r="E29" s="244"/>
      <c r="F29" s="244"/>
      <c r="G29" s="244"/>
      <c r="H29" s="244"/>
      <c r="I29" s="244"/>
      <c r="J29" s="244"/>
      <c r="K29" s="244"/>
      <c r="L29" s="25"/>
    </row>
    <row r="30" spans="1:12" x14ac:dyDescent="0.2">
      <c r="A30" s="25"/>
      <c r="B30" s="248"/>
      <c r="C30" s="248"/>
      <c r="D30" s="248"/>
      <c r="E30" s="248"/>
      <c r="F30" s="248"/>
      <c r="G30" s="248"/>
      <c r="H30" s="248"/>
      <c r="I30" s="248"/>
      <c r="J30" s="248"/>
      <c r="K30" s="248"/>
      <c r="L30" s="25"/>
    </row>
    <row r="31" spans="1:12" x14ac:dyDescent="0.2">
      <c r="A31" s="25"/>
      <c r="B31" s="248"/>
      <c r="C31" s="248"/>
      <c r="D31" s="248"/>
      <c r="E31" s="248"/>
      <c r="F31" s="248"/>
      <c r="G31" s="248"/>
      <c r="H31" s="248"/>
      <c r="I31" s="248"/>
      <c r="J31" s="248"/>
      <c r="K31" s="248"/>
      <c r="L31" s="25"/>
    </row>
    <row r="32" spans="1:12" x14ac:dyDescent="0.2">
      <c r="A32" s="25"/>
      <c r="B32" s="248"/>
      <c r="C32" s="248"/>
      <c r="D32" s="248"/>
      <c r="E32" s="248"/>
      <c r="F32" s="248"/>
      <c r="G32" s="248"/>
      <c r="H32" s="248"/>
      <c r="I32" s="248"/>
      <c r="J32" s="248"/>
      <c r="K32" s="248"/>
      <c r="L32" s="25"/>
    </row>
    <row r="33" spans="1:12" ht="15.75" x14ac:dyDescent="0.25">
      <c r="A33" s="25"/>
      <c r="B33" s="163" t="s">
        <v>154</v>
      </c>
      <c r="C33" s="164"/>
      <c r="D33" s="164"/>
      <c r="E33" s="164"/>
      <c r="F33" s="164"/>
      <c r="G33" s="164"/>
      <c r="H33" s="164"/>
      <c r="I33" s="164"/>
      <c r="J33" s="164"/>
      <c r="K33" s="25"/>
      <c r="L33" s="25"/>
    </row>
    <row r="34" spans="1:12" x14ac:dyDescent="0.2">
      <c r="A34" s="25"/>
      <c r="B34" s="244"/>
      <c r="C34" s="244"/>
      <c r="D34" s="244"/>
      <c r="E34" s="244"/>
      <c r="F34" s="244"/>
      <c r="G34" s="244"/>
      <c r="H34" s="244"/>
      <c r="I34" s="244"/>
      <c r="J34" s="244"/>
      <c r="K34" s="244"/>
      <c r="L34" s="25"/>
    </row>
    <row r="35" spans="1:12" x14ac:dyDescent="0.2">
      <c r="A35" s="25"/>
      <c r="B35" s="248"/>
      <c r="C35" s="248"/>
      <c r="D35" s="248"/>
      <c r="E35" s="248"/>
      <c r="F35" s="248"/>
      <c r="G35" s="248"/>
      <c r="H35" s="248"/>
      <c r="I35" s="248"/>
      <c r="J35" s="248"/>
      <c r="K35" s="248"/>
      <c r="L35" s="25"/>
    </row>
    <row r="36" spans="1:12" x14ac:dyDescent="0.2">
      <c r="A36" s="25"/>
      <c r="B36" s="248"/>
      <c r="C36" s="248"/>
      <c r="D36" s="248"/>
      <c r="E36" s="248"/>
      <c r="F36" s="248"/>
      <c r="G36" s="248"/>
      <c r="H36" s="248"/>
      <c r="I36" s="248"/>
      <c r="J36" s="248"/>
      <c r="K36" s="248"/>
      <c r="L36" s="25"/>
    </row>
    <row r="37" spans="1:12" ht="15.75" x14ac:dyDescent="0.25">
      <c r="A37" s="25"/>
      <c r="B37" s="163" t="s">
        <v>155</v>
      </c>
      <c r="C37" s="164"/>
      <c r="D37" s="164"/>
      <c r="E37" s="164"/>
      <c r="F37" s="164"/>
      <c r="G37" s="164"/>
      <c r="H37" s="164"/>
      <c r="I37" s="164"/>
      <c r="J37" s="164"/>
      <c r="K37" s="25"/>
      <c r="L37" s="25"/>
    </row>
    <row r="38" spans="1:12" x14ac:dyDescent="0.2">
      <c r="A38" s="25"/>
      <c r="B38" s="244"/>
      <c r="C38" s="244"/>
      <c r="D38" s="244"/>
      <c r="E38" s="244"/>
      <c r="F38" s="244"/>
      <c r="G38" s="244"/>
      <c r="H38" s="244"/>
      <c r="I38" s="244"/>
      <c r="J38" s="244"/>
      <c r="K38" s="244"/>
      <c r="L38" s="25"/>
    </row>
    <row r="39" spans="1:12" x14ac:dyDescent="0.2">
      <c r="A39" s="25"/>
      <c r="B39" s="244"/>
      <c r="C39" s="244"/>
      <c r="D39" s="244"/>
      <c r="E39" s="244"/>
      <c r="F39" s="244"/>
      <c r="G39" s="244"/>
      <c r="H39" s="244"/>
      <c r="I39" s="244"/>
      <c r="J39" s="244"/>
      <c r="K39" s="244"/>
      <c r="L39" s="25"/>
    </row>
    <row r="40" spans="1:12" x14ac:dyDescent="0.2">
      <c r="A40" s="25"/>
      <c r="B40" s="244"/>
      <c r="C40" s="244"/>
      <c r="D40" s="244"/>
      <c r="E40" s="244"/>
      <c r="F40" s="244"/>
      <c r="G40" s="244"/>
      <c r="H40" s="244"/>
      <c r="I40" s="244"/>
      <c r="J40" s="244"/>
      <c r="K40" s="244"/>
      <c r="L40" s="25"/>
    </row>
    <row r="41" spans="1:12" x14ac:dyDescent="0.2">
      <c r="A41" s="25"/>
      <c r="B41" s="248"/>
      <c r="C41" s="248"/>
      <c r="D41" s="248"/>
      <c r="E41" s="248"/>
      <c r="F41" s="248"/>
      <c r="G41" s="248"/>
      <c r="H41" s="248"/>
      <c r="I41" s="248"/>
      <c r="J41" s="248"/>
      <c r="K41" s="248"/>
      <c r="L41" s="25"/>
    </row>
    <row r="42" spans="1:12" x14ac:dyDescent="0.2">
      <c r="A42" s="25"/>
      <c r="B42" s="248"/>
      <c r="C42" s="248"/>
      <c r="D42" s="248"/>
      <c r="E42" s="248"/>
      <c r="F42" s="248"/>
      <c r="G42" s="248"/>
      <c r="H42" s="248"/>
      <c r="I42" s="248"/>
      <c r="J42" s="248"/>
      <c r="K42" s="248"/>
      <c r="L42" s="25"/>
    </row>
    <row r="43" spans="1:12" x14ac:dyDescent="0.2">
      <c r="A43" s="25"/>
      <c r="B43" s="248"/>
      <c r="C43" s="248"/>
      <c r="D43" s="248"/>
      <c r="E43" s="248"/>
      <c r="F43" s="248"/>
      <c r="G43" s="248"/>
      <c r="H43" s="248"/>
      <c r="I43" s="248"/>
      <c r="J43" s="248"/>
      <c r="K43" s="248"/>
      <c r="L43" s="25"/>
    </row>
    <row r="44" spans="1:12" x14ac:dyDescent="0.2">
      <c r="A44" s="25"/>
      <c r="B44" s="248"/>
      <c r="C44" s="248"/>
      <c r="D44" s="248"/>
      <c r="E44" s="248"/>
      <c r="F44" s="248"/>
      <c r="G44" s="248"/>
      <c r="H44" s="248"/>
      <c r="I44" s="248"/>
      <c r="J44" s="248"/>
      <c r="K44" s="248"/>
      <c r="L44" s="25"/>
    </row>
    <row r="45" spans="1:12" x14ac:dyDescent="0.2">
      <c r="A45" s="25"/>
      <c r="B45" s="248"/>
      <c r="C45" s="248"/>
      <c r="D45" s="248"/>
      <c r="E45" s="248"/>
      <c r="F45" s="248"/>
      <c r="G45" s="248"/>
      <c r="H45" s="248"/>
      <c r="I45" s="248"/>
      <c r="J45" s="248"/>
      <c r="K45" s="248"/>
      <c r="L45" s="25"/>
    </row>
    <row r="46" spans="1:12" x14ac:dyDescent="0.2">
      <c r="A46" s="25"/>
      <c r="B46" s="25"/>
      <c r="C46" s="25"/>
      <c r="D46" s="25"/>
      <c r="E46" s="25"/>
      <c r="F46" s="25"/>
      <c r="G46" s="25"/>
      <c r="H46" s="25"/>
      <c r="I46" s="25"/>
      <c r="J46" s="25"/>
      <c r="K46" s="25"/>
      <c r="L46" s="25"/>
    </row>
    <row r="47" spans="1:12" x14ac:dyDescent="0.2">
      <c r="A47" s="25"/>
      <c r="B47" s="25"/>
      <c r="C47" s="25"/>
      <c r="D47" s="25"/>
      <c r="E47" s="25"/>
      <c r="F47" s="25"/>
      <c r="G47" s="25"/>
      <c r="H47" s="25"/>
      <c r="I47" s="25"/>
      <c r="J47" s="25"/>
      <c r="K47" s="25"/>
      <c r="L47" s="25"/>
    </row>
    <row r="48" spans="1:12" x14ac:dyDescent="0.2">
      <c r="A48" s="25"/>
      <c r="B48" s="25"/>
      <c r="C48" s="25"/>
      <c r="D48" s="25"/>
      <c r="E48" s="25"/>
      <c r="F48" s="25"/>
      <c r="G48" s="25"/>
      <c r="H48" s="25"/>
      <c r="I48" s="25"/>
      <c r="J48" s="25"/>
      <c r="K48" s="25"/>
      <c r="L48" s="25"/>
    </row>
    <row r="49" spans="1:12" x14ac:dyDescent="0.2">
      <c r="A49" s="25"/>
      <c r="B49" s="25"/>
      <c r="C49" s="25"/>
      <c r="D49" s="25"/>
      <c r="E49" s="25"/>
      <c r="F49" s="25"/>
      <c r="G49" s="25"/>
      <c r="H49" s="25"/>
      <c r="I49" s="25"/>
      <c r="J49" s="25"/>
      <c r="K49" s="25"/>
      <c r="L49" s="25"/>
    </row>
    <row r="50" spans="1:12" x14ac:dyDescent="0.2">
      <c r="A50" s="25"/>
      <c r="B50" s="25"/>
      <c r="C50" s="25"/>
      <c r="D50" s="25"/>
      <c r="E50" s="25"/>
      <c r="F50" s="25"/>
      <c r="G50" s="25"/>
      <c r="H50" s="25"/>
      <c r="I50" s="25"/>
      <c r="J50" s="25"/>
      <c r="K50" s="25"/>
      <c r="L50" s="25"/>
    </row>
  </sheetData>
  <customSheetViews>
    <customSheetView guid="{CC986834-C5EF-4D95-B3AC-4C40FC8B3973}" showGridLines="0" showRowCol="0">
      <selection activeCell="C11" sqref="C11"/>
      <pageMargins left="0.5" right="0.5" top="0.5" bottom="0.5" header="0.5" footer="0.5"/>
      <printOptions horizontalCentered="1"/>
      <pageSetup orientation="portrait" horizontalDpi="300" verticalDpi="300" r:id="rId1"/>
      <headerFooter alignWithMargins="0"/>
    </customSheetView>
  </customSheetViews>
  <mergeCells count="29">
    <mergeCell ref="B21:K21"/>
    <mergeCell ref="B45:K45"/>
    <mergeCell ref="B38:K38"/>
    <mergeCell ref="B39:K39"/>
    <mergeCell ref="B40:K40"/>
    <mergeCell ref="B41:K41"/>
    <mergeCell ref="B24:K24"/>
    <mergeCell ref="B32:K32"/>
    <mergeCell ref="B29:K29"/>
    <mergeCell ref="B30:K30"/>
    <mergeCell ref="B34:K34"/>
    <mergeCell ref="B44:K44"/>
    <mergeCell ref="B42:K42"/>
    <mergeCell ref="B43:K43"/>
    <mergeCell ref="B23:K23"/>
    <mergeCell ref="B35:K35"/>
    <mergeCell ref="B25:K25"/>
    <mergeCell ref="B26:K26"/>
    <mergeCell ref="B36:K36"/>
    <mergeCell ref="B27:K27"/>
    <mergeCell ref="B31:K31"/>
    <mergeCell ref="B20:K20"/>
    <mergeCell ref="B2:J2"/>
    <mergeCell ref="B4:J4"/>
    <mergeCell ref="B18:K18"/>
    <mergeCell ref="H7:J7"/>
    <mergeCell ref="H8:J8"/>
    <mergeCell ref="H10:J10"/>
    <mergeCell ref="B19:K19"/>
  </mergeCells>
  <phoneticPr fontId="15" type="noConversion"/>
  <printOptions horizontalCentered="1"/>
  <pageMargins left="0.5" right="0.5" top="0.5" bottom="0.5" header="0.5" footer="0.5"/>
  <pageSetup orientation="portrait" horizontalDpi="300" verticalDpi="300"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CBAE6B98C6044A88A579CE0A240C65" ma:contentTypeVersion="2" ma:contentTypeDescription="Create a new document." ma:contentTypeScope="" ma:versionID="7378fdb473469c528436dcdfa0ce9ce6">
  <xsd:schema xmlns:xsd="http://www.w3.org/2001/XMLSchema" xmlns:xs="http://www.w3.org/2001/XMLSchema" xmlns:p="http://schemas.microsoft.com/office/2006/metadata/properties" xmlns:ns3="98754b90-f9c5-48ce-8070-b8ea3ad0f3d6" targetNamespace="http://schemas.microsoft.com/office/2006/metadata/properties" ma:root="true" ma:fieldsID="76711d3ff508c8385bf36ed0edbe1e1b" ns3:_="">
    <xsd:import namespace="98754b90-f9c5-48ce-8070-b8ea3ad0f3d6"/>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754b90-f9c5-48ce-8070-b8ea3ad0f3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29D8F3-0F77-40EE-9B6E-AE480CA15DE6}">
  <ds:schemaRefs>
    <ds:schemaRef ds:uri="http://schemas.microsoft.com/sharepoint/v3/contenttype/forms"/>
  </ds:schemaRefs>
</ds:datastoreItem>
</file>

<file path=customXml/itemProps2.xml><?xml version="1.0" encoding="utf-8"?>
<ds:datastoreItem xmlns:ds="http://schemas.openxmlformats.org/officeDocument/2006/customXml" ds:itemID="{D9330674-9F44-464C-8104-376E073F5C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754b90-f9c5-48ce-8070-b8ea3ad0f3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82FC22-01AD-4956-8A65-6BA015895038}">
  <ds:schemaRef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98754b90-f9c5-48ce-8070-b8ea3ad0f3d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Info</vt:lpstr>
      <vt:lpstr>KPS-Form 1</vt:lpstr>
      <vt:lpstr>KPS-Form 2</vt:lpstr>
      <vt:lpstr>KPS-Form 3</vt:lpstr>
      <vt:lpstr>KPS-Form 4</vt:lpstr>
      <vt:lpstr>Schedule</vt:lpstr>
      <vt:lpstr>Info!Print_Area</vt:lpstr>
      <vt:lpstr>'KPS-Form 1'!Print_Area</vt:lpstr>
      <vt:lpstr>'KPS-Form 2'!Print_Area</vt:lpstr>
      <vt:lpstr>'KPS-Form 3'!Print_Area</vt:lpstr>
      <vt:lpstr>'KPS-Form 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Zoriana Stawnychy</dc:creator>
  <cp:lastModifiedBy>Andrea Zharovsky</cp:lastModifiedBy>
  <cp:lastPrinted>2016-03-04T17:08:55Z</cp:lastPrinted>
  <dcterms:created xsi:type="dcterms:W3CDTF">2002-10-21T18:47:50Z</dcterms:created>
  <dcterms:modified xsi:type="dcterms:W3CDTF">2024-01-11T18:42:04Z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0x010100F3CBAE6B98C6044A88A579CE0A240C65</vt:lpwstr>
  </property>
</Properties>
</file>